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ThisWorkbook" checkCompatibility="1" autoCompressPictures="0"/>
  <bookViews>
    <workbookView xWindow="220" yWindow="220" windowWidth="18400" windowHeight="18660"/>
  </bookViews>
  <sheets>
    <sheet name="Summary" sheetId="6" r:id="rId1"/>
  </sheets>
  <definedNames>
    <definedName name="CLASS">#REF!</definedName>
    <definedName name="CLASS_START">#REF!</definedName>
    <definedName name="CORRECTED">#REF!</definedName>
    <definedName name="ELAPSED">#REF!</definedName>
    <definedName name="FINISH">#REF!</definedName>
    <definedName name="Fleet_Sheet">#REF!</definedName>
    <definedName name="HTML_CodePage" hidden="1">1252</definedName>
    <definedName name="HTML_Control" hidden="1">{"'Race Calculator'!$A$16:$O$62"}</definedName>
    <definedName name="HTML_Description" hidden="1">""</definedName>
    <definedName name="HTML_Email" hidden="1">""</definedName>
    <definedName name="HTML_Header" hidden="1">"Results"</definedName>
    <definedName name="HTML_LastUpdate" hidden="1">"6/19/01"</definedName>
    <definedName name="HTML_LineAfter" hidden="1">TRUE</definedName>
    <definedName name="HTML_LineBefore" hidden="1">TRUE</definedName>
    <definedName name="HTML_Name" hidden="1">"Eric C. Miller"</definedName>
    <definedName name="HTML_OBDlg2" hidden="1">TRUE</definedName>
    <definedName name="HTML_OBDlg4" hidden="1">TRUE</definedName>
    <definedName name="HTML_OS" hidden="1">0</definedName>
    <definedName name="HTML_PathFile" hidden="1">"D:\personal\data\HTML\2001ScratchSheet.htm"</definedName>
    <definedName name="HTML_Title" hidden="1">"2001 Scratch Sheet"</definedName>
    <definedName name="Non_spinnaker_start_time">#REF!</definedName>
    <definedName name="PHRF">#REF!</definedName>
    <definedName name="_xlnm.Print_Area" localSheetId="0">Summary!$A$1:$V$75</definedName>
    <definedName name="Spinnaker_Start_Time">#REF!</definedName>
    <definedName name="START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5" i="6"/>
  <c r="J35"/>
  <c r="I36"/>
  <c r="J36"/>
  <c r="C37"/>
  <c r="I37"/>
  <c r="J37"/>
  <c r="I38"/>
  <c r="J38"/>
  <c r="D39"/>
  <c r="I39"/>
  <c r="J39"/>
  <c r="I24"/>
  <c r="J24"/>
  <c r="I32"/>
  <c r="J32"/>
  <c r="F26"/>
  <c r="I26"/>
  <c r="J26"/>
  <c r="I29"/>
  <c r="J29"/>
  <c r="I30"/>
  <c r="J30"/>
  <c r="I25"/>
  <c r="J25"/>
  <c r="I27"/>
  <c r="J27"/>
  <c r="I28"/>
  <c r="J28"/>
  <c r="H31"/>
  <c r="I31"/>
  <c r="J31"/>
  <c r="I18"/>
  <c r="J18"/>
  <c r="I19"/>
  <c r="J19"/>
  <c r="I15"/>
  <c r="J15"/>
  <c r="I20"/>
  <c r="J20"/>
  <c r="I16"/>
  <c r="J16"/>
  <c r="G17"/>
  <c r="I17"/>
  <c r="J17"/>
  <c r="I21"/>
  <c r="J21"/>
  <c r="E14"/>
  <c r="I14"/>
  <c r="J14"/>
  <c r="I43"/>
  <c r="I44"/>
  <c r="I42"/>
  <c r="T54"/>
  <c r="U54"/>
  <c r="T15"/>
  <c r="U15"/>
  <c r="R17"/>
  <c r="T17"/>
  <c r="U17"/>
  <c r="T20"/>
  <c r="U20"/>
  <c r="T21"/>
  <c r="U21"/>
  <c r="T23"/>
  <c r="U23"/>
  <c r="T24"/>
  <c r="U24"/>
  <c r="T25"/>
  <c r="U25"/>
  <c r="T26"/>
  <c r="U26"/>
  <c r="N27"/>
  <c r="O27"/>
  <c r="N37"/>
  <c r="O37"/>
  <c r="N38"/>
  <c r="O38"/>
  <c r="N39"/>
  <c r="O39"/>
  <c r="T46"/>
  <c r="U46"/>
  <c r="N47"/>
  <c r="T47"/>
  <c r="U47"/>
  <c r="T14"/>
  <c r="U14"/>
  <c r="T51"/>
  <c r="U51"/>
  <c r="T56"/>
  <c r="U56"/>
  <c r="T57"/>
  <c r="U57"/>
  <c r="T58"/>
  <c r="U58"/>
  <c r="T59"/>
  <c r="U59"/>
  <c r="T60"/>
  <c r="U60"/>
</calcChain>
</file>

<file path=xl/sharedStrings.xml><?xml version="1.0" encoding="utf-8"?>
<sst xmlns="http://schemas.openxmlformats.org/spreadsheetml/2006/main" count="89" uniqueCount="77">
  <si>
    <t>ALLEGIANT</t>
    <phoneticPr fontId="0" type="noConversion"/>
  </si>
  <si>
    <t>Non-Spinnaker C</t>
    <phoneticPr fontId="0" type="noConversion"/>
  </si>
  <si>
    <t>Non-Spinnaker R</t>
    <phoneticPr fontId="0" type="noConversion"/>
  </si>
  <si>
    <t>KAYA</t>
    <phoneticPr fontId="0" type="noConversion"/>
  </si>
  <si>
    <t>GAIA</t>
    <phoneticPr fontId="0" type="noConversion"/>
  </si>
  <si>
    <t>Non-Spinnaker R</t>
    <phoneticPr fontId="0" type="noConversion"/>
  </si>
  <si>
    <t>Spinnaker</t>
    <phoneticPr fontId="0" type="noConversion"/>
  </si>
  <si>
    <t>Spinnaker</t>
    <phoneticPr fontId="0" type="noConversion"/>
  </si>
  <si>
    <t>Combined</t>
  </si>
  <si>
    <t>Race 1</t>
  </si>
  <si>
    <t>Race 2</t>
  </si>
  <si>
    <t>Race 3</t>
  </si>
  <si>
    <t>Race 4</t>
  </si>
  <si>
    <t>Race 5</t>
  </si>
  <si>
    <t>Race 6</t>
  </si>
  <si>
    <t>Races</t>
  </si>
  <si>
    <t>Non-Spinnaker</t>
  </si>
  <si>
    <t>CAROLINA BLUE</t>
  </si>
  <si>
    <t>MIRABELLE</t>
  </si>
  <si>
    <t>RESILIENT</t>
  </si>
  <si>
    <t>UNCLOUDY DAY</t>
  </si>
  <si>
    <t>Top</t>
  </si>
  <si>
    <t>SANDPIPER</t>
  </si>
  <si>
    <t>GLISSADE</t>
  </si>
  <si>
    <t>CANTATA</t>
  </si>
  <si>
    <t>ZALEK</t>
  </si>
  <si>
    <t>COYOTE</t>
  </si>
  <si>
    <t>Committee Boat Score (Total For Races Sailed / Number of Races Sailed)</t>
  </si>
  <si>
    <t>Race Cancelled</t>
  </si>
  <si>
    <t>Race Not Qualified</t>
  </si>
  <si>
    <t>BEYOND THE SEA</t>
  </si>
  <si>
    <t>FIREWATER</t>
  </si>
  <si>
    <t>LEAP FROG</t>
  </si>
  <si>
    <t>MYSTIQUE</t>
  </si>
  <si>
    <t>Did Not Come - DNC (Total boats signed up for series + 1)</t>
  </si>
  <si>
    <t>Did Not Start - DNS / On Course Side - OCS (Total boats in race + 1)</t>
  </si>
  <si>
    <t>Did Not Finish - DNF / Retired After Finishing - RAF (Total boats in race + 1)</t>
  </si>
  <si>
    <t>Time Limit Expired - TLE (Boats Finished + 2, But No Higher Than Last)</t>
  </si>
  <si>
    <t>Disqualified - DSQ (Total boats in race + 1)</t>
  </si>
  <si>
    <t>JUBILEE</t>
  </si>
  <si>
    <t>SEREFE</t>
  </si>
  <si>
    <t>Place</t>
  </si>
  <si>
    <t>Spinnaker A</t>
  </si>
  <si>
    <t>T-BONE</t>
  </si>
  <si>
    <t>PACHANGA</t>
  </si>
  <si>
    <t>SCARLETT</t>
  </si>
  <si>
    <t>SMOKE</t>
  </si>
  <si>
    <t>Four</t>
  </si>
  <si>
    <t>Wednesday Night Series 2</t>
  </si>
  <si>
    <t>Race 7</t>
  </si>
  <si>
    <t>Race 8</t>
  </si>
  <si>
    <t>Race 9</t>
  </si>
  <si>
    <t>Race 10</t>
  </si>
  <si>
    <t>Race 11</t>
  </si>
  <si>
    <t>Race 12</t>
  </si>
  <si>
    <t>Best</t>
  </si>
  <si>
    <t>Did Not Finish - DNF / Retired - RET (Total boats in race + 1)</t>
  </si>
  <si>
    <t>AVALON</t>
  </si>
  <si>
    <t>WHOOSH</t>
  </si>
  <si>
    <t>WNBY Competitive Class Results</t>
    <phoneticPr fontId="0" type="noConversion"/>
  </si>
  <si>
    <t>SECOND WIND</t>
  </si>
  <si>
    <t>AMARA</t>
    <phoneticPr fontId="0" type="noConversion"/>
  </si>
  <si>
    <t>RESILIENT</t>
    <phoneticPr fontId="0" type="noConversion"/>
  </si>
  <si>
    <t>JUBILEE</t>
    <phoneticPr fontId="0" type="noConversion"/>
  </si>
  <si>
    <t>DELIRIUM</t>
    <phoneticPr fontId="0" type="noConversion"/>
  </si>
  <si>
    <t>AURORA</t>
    <phoneticPr fontId="0" type="noConversion"/>
  </si>
  <si>
    <t>5/6</t>
    <phoneticPr fontId="0" type="noConversion"/>
  </si>
  <si>
    <t>Non-Spinnaker C</t>
    <phoneticPr fontId="0" type="noConversion"/>
  </si>
  <si>
    <t>SPIRIT</t>
    <phoneticPr fontId="0" type="noConversion"/>
  </si>
  <si>
    <t>TUANIS</t>
    <phoneticPr fontId="0" type="noConversion"/>
  </si>
  <si>
    <t>2019 ~ Wednesday Night Series 1</t>
    <phoneticPr fontId="0" type="noConversion"/>
  </si>
  <si>
    <t>LIBERTY PREVAILS</t>
    <phoneticPr fontId="0" type="noConversion"/>
  </si>
  <si>
    <t>ADAGIO</t>
    <phoneticPr fontId="0" type="noConversion"/>
  </si>
  <si>
    <t>SNACKTIME</t>
    <phoneticPr fontId="0" type="noConversion"/>
  </si>
  <si>
    <t>PUT-IN-BAY</t>
    <phoneticPr fontId="0" type="noConversion"/>
  </si>
  <si>
    <t>UNCLOUDY DAY</t>
    <phoneticPr fontId="0" type="noConversion"/>
  </si>
  <si>
    <t>REVOLUTION</t>
    <phoneticPr fontId="0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</si>
</sst>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12">
    <font>
      <sz val="10"/>
      <name val="Arial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1"/>
      <color indexed="62"/>
      <name val="Arial"/>
    </font>
    <font>
      <b/>
      <sz val="10"/>
      <color indexed="62"/>
      <name val="Arial"/>
    </font>
    <font>
      <b/>
      <sz val="10"/>
      <color indexed="26"/>
      <name val="Arial"/>
      <family val="2"/>
    </font>
    <font>
      <b/>
      <sz val="12"/>
      <color indexed="62"/>
      <name val="Arial"/>
    </font>
    <font>
      <b/>
      <sz val="14"/>
      <color indexed="62"/>
      <name val="Arial"/>
      <family val="2"/>
    </font>
    <font>
      <b/>
      <sz val="10"/>
      <color indexed="9"/>
      <name val="Arial"/>
      <family val="2"/>
    </font>
    <font>
      <sz val="11"/>
      <name val="Arial"/>
    </font>
    <font>
      <sz val="11"/>
      <color indexed="62"/>
      <name val="Arial"/>
    </font>
    <font>
      <b/>
      <sz val="11"/>
      <color indexed="18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ck">
        <color indexed="62"/>
      </left>
      <right style="medium">
        <color indexed="62"/>
      </right>
      <top style="thick">
        <color indexed="62"/>
      </top>
      <bottom/>
      <diagonal/>
    </border>
    <border>
      <left/>
      <right/>
      <top style="thick">
        <color indexed="62"/>
      </top>
      <bottom/>
      <diagonal/>
    </border>
    <border>
      <left/>
      <right style="medium">
        <color indexed="62"/>
      </right>
      <top style="thick">
        <color indexed="62"/>
      </top>
      <bottom/>
      <diagonal/>
    </border>
    <border>
      <left style="medium">
        <color indexed="62"/>
      </left>
      <right style="medium">
        <color indexed="62"/>
      </right>
      <top style="thick">
        <color indexed="62"/>
      </top>
      <bottom/>
      <diagonal/>
    </border>
    <border>
      <left style="medium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/>
      <bottom/>
      <diagonal/>
    </border>
    <border>
      <left style="medium">
        <color indexed="62"/>
      </left>
      <right/>
      <top/>
      <bottom/>
      <diagonal/>
    </border>
    <border>
      <left style="medium">
        <color indexed="62"/>
      </left>
      <right style="medium">
        <color indexed="62"/>
      </right>
      <top/>
      <bottom/>
      <diagonal/>
    </border>
    <border>
      <left style="medium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medium">
        <color indexed="62"/>
      </right>
      <top/>
      <bottom/>
      <diagonal/>
    </border>
    <border>
      <left style="medium">
        <color indexed="62"/>
      </left>
      <right/>
      <top style="thick">
        <color indexed="62"/>
      </top>
      <bottom/>
      <diagonal/>
    </border>
    <border>
      <left/>
      <right style="medium">
        <color indexed="62"/>
      </right>
      <top/>
      <bottom/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/>
      <top/>
      <bottom style="thick">
        <color indexed="62"/>
      </bottom>
      <diagonal/>
    </border>
    <border>
      <left style="medium">
        <color indexed="62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 style="medium">
        <color indexed="62"/>
      </right>
      <top/>
      <bottom style="thick">
        <color indexed="62"/>
      </bottom>
      <diagonal/>
    </border>
    <border>
      <left style="medium">
        <color indexed="62"/>
      </left>
      <right style="medium">
        <color indexed="62"/>
      </right>
      <top/>
      <bottom style="thick">
        <color indexed="62"/>
      </bottom>
      <diagonal/>
    </border>
    <border>
      <left style="medium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 style="medium">
        <color indexed="62"/>
      </right>
      <top/>
      <bottom style="thick">
        <color indexed="62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2" borderId="0" xfId="0" applyFont="1" applyFill="1"/>
    <xf numFmtId="0" fontId="5" fillId="3" borderId="0" xfId="0" applyFont="1" applyFill="1" applyAlignment="1">
      <alignment horizontal="center"/>
    </xf>
    <xf numFmtId="0" fontId="0" fillId="3" borderId="0" xfId="0" applyFill="1"/>
    <xf numFmtId="16" fontId="5" fillId="3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10" borderId="0" xfId="0" applyFont="1" applyFill="1"/>
    <xf numFmtId="0" fontId="0" fillId="10" borderId="0" xfId="0" applyFill="1"/>
    <xf numFmtId="0" fontId="8" fillId="5" borderId="0" xfId="0" applyFont="1" applyFill="1"/>
    <xf numFmtId="0" fontId="8" fillId="11" borderId="0" xfId="0" applyFont="1" applyFill="1"/>
    <xf numFmtId="0" fontId="4" fillId="7" borderId="0" xfId="0" applyFont="1" applyFill="1" applyAlignment="1"/>
    <xf numFmtId="0" fontId="0" fillId="7" borderId="0" xfId="0" applyFill="1" applyAlignment="1"/>
    <xf numFmtId="0" fontId="7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" fontId="4" fillId="2" borderId="0" xfId="0" applyNumberFormat="1" applyFont="1" applyFill="1"/>
    <xf numFmtId="1" fontId="0" fillId="2" borderId="0" xfId="0" applyNumberFormat="1" applyFill="1"/>
    <xf numFmtId="1" fontId="1" fillId="2" borderId="0" xfId="0" applyNumberFormat="1" applyFont="1" applyFill="1"/>
    <xf numFmtId="0" fontId="4" fillId="6" borderId="0" xfId="0" applyFont="1" applyFill="1" applyAlignment="1"/>
    <xf numFmtId="0" fontId="2" fillId="6" borderId="0" xfId="0" applyFont="1" applyFill="1" applyAlignment="1"/>
    <xf numFmtId="0" fontId="4" fillId="4" borderId="0" xfId="0" applyFont="1" applyFill="1" applyAlignment="1"/>
    <xf numFmtId="0" fontId="0" fillId="4" borderId="0" xfId="0" applyFill="1" applyAlignment="1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Alignment="1">
      <alignment horizontal="right" vertical="center"/>
    </xf>
    <xf numFmtId="0" fontId="3" fillId="2" borderId="6" xfId="0" applyFont="1" applyFill="1" applyBorder="1" applyAlignment="1">
      <alignment horizontal="left" vertical="center"/>
    </xf>
    <xf numFmtId="168" fontId="4" fillId="7" borderId="7" xfId="0" applyNumberFormat="1" applyFont="1" applyFill="1" applyBorder="1" applyAlignment="1">
      <alignment vertical="center"/>
    </xf>
    <xf numFmtId="168" fontId="4" fillId="2" borderId="0" xfId="0" applyNumberFormat="1" applyFont="1" applyFill="1" applyBorder="1" applyAlignment="1">
      <alignment vertical="center"/>
    </xf>
    <xf numFmtId="168" fontId="4" fillId="5" borderId="0" xfId="0" applyNumberFormat="1" applyFont="1" applyFill="1" applyBorder="1" applyAlignment="1">
      <alignment vertical="center"/>
    </xf>
    <xf numFmtId="168" fontId="4" fillId="5" borderId="12" xfId="0" applyNumberFormat="1" applyFont="1" applyFill="1" applyBorder="1" applyAlignment="1">
      <alignment vertical="center"/>
    </xf>
    <xf numFmtId="168" fontId="4" fillId="2" borderId="8" xfId="0" applyNumberFormat="1" applyFont="1" applyFill="1" applyBorder="1" applyAlignment="1">
      <alignment vertical="center"/>
    </xf>
    <xf numFmtId="1" fontId="4" fillId="2" borderId="9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8" fontId="4" fillId="2" borderId="2" xfId="0" applyNumberFormat="1" applyFont="1" applyFill="1" applyBorder="1" applyAlignment="1">
      <alignment vertical="center"/>
    </xf>
    <xf numFmtId="168" fontId="4" fillId="2" borderId="4" xfId="0" applyNumberFormat="1" applyFont="1" applyFill="1" applyBorder="1" applyAlignment="1">
      <alignment vertical="center"/>
    </xf>
    <xf numFmtId="1" fontId="4" fillId="2" borderId="5" xfId="0" applyNumberFormat="1" applyFont="1" applyFill="1" applyBorder="1" applyAlignment="1">
      <alignment horizontal="right" vertical="center"/>
    </xf>
    <xf numFmtId="168" fontId="4" fillId="2" borderId="7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/>
    </xf>
    <xf numFmtId="168" fontId="4" fillId="2" borderId="11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8" fontId="4" fillId="5" borderId="2" xfId="0" applyNumberFormat="1" applyFont="1" applyFill="1" applyBorder="1" applyAlignment="1">
      <alignment vertical="center"/>
    </xf>
    <xf numFmtId="168" fontId="4" fillId="5" borderId="3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/>
    </xf>
    <xf numFmtId="168" fontId="4" fillId="4" borderId="7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168" fontId="4" fillId="6" borderId="0" xfId="0" applyNumberFormat="1" applyFont="1" applyFill="1" applyBorder="1" applyAlignment="1">
      <alignment vertical="center"/>
    </xf>
    <xf numFmtId="168" fontId="4" fillId="4" borderId="0" xfId="0" applyNumberFormat="1" applyFont="1" applyFill="1" applyBorder="1" applyAlignment="1">
      <alignment vertical="center"/>
    </xf>
    <xf numFmtId="168" fontId="4" fillId="4" borderId="7" xfId="0" applyNumberFormat="1" applyFont="1" applyFill="1" applyBorder="1" applyAlignment="1">
      <alignment horizontal="right" vertical="center"/>
    </xf>
    <xf numFmtId="168" fontId="4" fillId="6" borderId="0" xfId="0" applyNumberFormat="1" applyFont="1" applyFill="1" applyAlignment="1">
      <alignment vertical="center"/>
    </xf>
    <xf numFmtId="168" fontId="4" fillId="4" borderId="0" xfId="0" applyNumberFormat="1" applyFont="1" applyFill="1" applyAlignment="1">
      <alignment vertical="center"/>
    </xf>
    <xf numFmtId="1" fontId="4" fillId="2" borderId="19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right" vertical="center"/>
    </xf>
    <xf numFmtId="168" fontId="4" fillId="6" borderId="7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168" fontId="4" fillId="2" borderId="15" xfId="0" applyNumberFormat="1" applyFont="1" applyFill="1" applyBorder="1" applyAlignment="1">
      <alignment vertical="center"/>
    </xf>
    <xf numFmtId="168" fontId="4" fillId="2" borderId="16" xfId="0" applyNumberFormat="1" applyFont="1" applyFill="1" applyBorder="1" applyAlignment="1">
      <alignment vertical="center"/>
    </xf>
    <xf numFmtId="168" fontId="4" fillId="5" borderId="16" xfId="0" applyNumberFormat="1" applyFont="1" applyFill="1" applyBorder="1" applyAlignment="1">
      <alignment vertical="center"/>
    </xf>
    <xf numFmtId="168" fontId="4" fillId="4" borderId="16" xfId="0" applyNumberFormat="1" applyFont="1" applyFill="1" applyBorder="1" applyAlignment="1">
      <alignment vertical="center"/>
    </xf>
    <xf numFmtId="168" fontId="4" fillId="5" borderId="17" xfId="0" applyNumberFormat="1" applyFont="1" applyFill="1" applyBorder="1" applyAlignment="1">
      <alignment vertical="center"/>
    </xf>
    <xf numFmtId="168" fontId="4" fillId="2" borderId="1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right" vertical="center"/>
    </xf>
    <xf numFmtId="168" fontId="4" fillId="7" borderId="0" xfId="0" applyNumberFormat="1" applyFont="1" applyFill="1" applyBorder="1" applyAlignment="1">
      <alignment vertical="center"/>
    </xf>
    <xf numFmtId="1" fontId="4" fillId="2" borderId="2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Alignment="1">
      <alignment vertical="center"/>
    </xf>
    <xf numFmtId="1" fontId="0" fillId="2" borderId="0" xfId="0" applyNumberForma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16" fontId="5" fillId="3" borderId="0" xfId="0" quotePrefix="1" applyNumberFormat="1" applyFont="1" applyFill="1" applyAlignment="1">
      <alignment horizontal="center"/>
    </xf>
    <xf numFmtId="1" fontId="4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0" fillId="2" borderId="2" xfId="0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168" fontId="3" fillId="2" borderId="16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0" xfId="0" applyFont="1" applyFill="1" applyBorder="1"/>
    <xf numFmtId="0" fontId="3" fillId="2" borderId="9" xfId="0" applyFont="1" applyFill="1" applyBorder="1" applyAlignment="1">
      <alignment horizontal="center"/>
    </xf>
    <xf numFmtId="0" fontId="3" fillId="2" borderId="20" xfId="0" applyFont="1" applyFill="1" applyBorder="1"/>
    <xf numFmtId="0" fontId="3" fillId="2" borderId="16" xfId="0" applyFont="1" applyFill="1" applyBorder="1"/>
    <xf numFmtId="0" fontId="3" fillId="2" borderId="19" xfId="0" applyFont="1" applyFill="1" applyBorder="1" applyAlignment="1">
      <alignment horizontal="center"/>
    </xf>
    <xf numFmtId="168" fontId="3" fillId="2" borderId="2" xfId="0" applyNumberFormat="1" applyFont="1" applyFill="1" applyBorder="1" applyAlignment="1">
      <alignment vertical="center"/>
    </xf>
    <xf numFmtId="168" fontId="3" fillId="2" borderId="4" xfId="0" applyNumberFormat="1" applyFont="1" applyFill="1" applyBorder="1" applyAlignment="1">
      <alignment vertical="center"/>
    </xf>
    <xf numFmtId="168" fontId="3" fillId="2" borderId="11" xfId="0" applyNumberFormat="1" applyFont="1" applyFill="1" applyBorder="1" applyAlignment="1">
      <alignment vertical="center"/>
    </xf>
    <xf numFmtId="1" fontId="3" fillId="2" borderId="5" xfId="0" applyNumberFormat="1" applyFont="1" applyFill="1" applyBorder="1" applyAlignment="1">
      <alignment horizontal="right" vertical="center"/>
    </xf>
    <xf numFmtId="168" fontId="3" fillId="2" borderId="0" xfId="0" applyNumberFormat="1" applyFont="1" applyFill="1" applyBorder="1" applyAlignment="1">
      <alignment vertical="center"/>
    </xf>
    <xf numFmtId="168" fontId="3" fillId="2" borderId="8" xfId="0" applyNumberFormat="1" applyFont="1" applyFill="1" applyBorder="1" applyAlignment="1">
      <alignment vertical="center"/>
    </xf>
    <xf numFmtId="168" fontId="3" fillId="2" borderId="7" xfId="0" applyNumberFormat="1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Alignment="1">
      <alignment horizontal="right" vertical="center"/>
    </xf>
    <xf numFmtId="168" fontId="3" fillId="2" borderId="12" xfId="0" applyNumberFormat="1" applyFont="1" applyFill="1" applyBorder="1" applyAlignment="1">
      <alignment vertical="center"/>
    </xf>
    <xf numFmtId="168" fontId="3" fillId="2" borderId="8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168" fontId="11" fillId="2" borderId="7" xfId="0" applyNumberFormat="1" applyFont="1" applyFill="1" applyBorder="1" applyAlignment="1">
      <alignment vertical="center"/>
    </xf>
    <xf numFmtId="168" fontId="11" fillId="2" borderId="11" xfId="0" applyNumberFormat="1" applyFont="1" applyFill="1" applyBorder="1" applyAlignment="1">
      <alignment vertical="center"/>
    </xf>
    <xf numFmtId="168" fontId="11" fillId="8" borderId="7" xfId="0" applyNumberFormat="1" applyFont="1" applyFill="1" applyBorder="1" applyAlignment="1">
      <alignment vertical="center"/>
    </xf>
    <xf numFmtId="168" fontId="3" fillId="4" borderId="0" xfId="0" applyNumberFormat="1" applyFont="1" applyFill="1" applyBorder="1" applyAlignment="1">
      <alignment vertical="center"/>
    </xf>
    <xf numFmtId="168" fontId="3" fillId="4" borderId="7" xfId="0" applyNumberFormat="1" applyFont="1" applyFill="1" applyBorder="1" applyAlignment="1">
      <alignment vertical="center"/>
    </xf>
    <xf numFmtId="168" fontId="11" fillId="4" borderId="7" xfId="0" applyNumberFormat="1" applyFont="1" applyFill="1" applyBorder="1" applyAlignment="1">
      <alignment vertical="center"/>
    </xf>
    <xf numFmtId="168" fontId="3" fillId="6" borderId="0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horizontal="left" vertical="center"/>
    </xf>
    <xf numFmtId="1" fontId="3" fillId="2" borderId="19" xfId="0" applyNumberFormat="1" applyFont="1" applyFill="1" applyBorder="1" applyAlignment="1">
      <alignment horizontal="right" vertical="center"/>
    </xf>
    <xf numFmtId="168" fontId="3" fillId="4" borderId="15" xfId="0" applyNumberFormat="1" applyFont="1" applyFill="1" applyBorder="1" applyAlignment="1">
      <alignment vertical="center"/>
    </xf>
    <xf numFmtId="168" fontId="3" fillId="2" borderId="17" xfId="0" applyNumberFormat="1" applyFont="1" applyFill="1" applyBorder="1" applyAlignment="1">
      <alignment vertical="center"/>
    </xf>
    <xf numFmtId="168" fontId="3" fillId="6" borderId="2" xfId="0" applyNumberFormat="1" applyFont="1" applyFill="1" applyBorder="1" applyAlignment="1">
      <alignment vertical="center"/>
    </xf>
    <xf numFmtId="0" fontId="4" fillId="9" borderId="0" xfId="0" applyFont="1" applyFill="1" applyAlignment="1"/>
    <xf numFmtId="0" fontId="0" fillId="9" borderId="0" xfId="0" applyFill="1" applyAlignment="1"/>
    <xf numFmtId="0" fontId="7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4" fillId="8" borderId="0" xfId="0" applyFont="1" applyFill="1" applyAlignment="1"/>
    <xf numFmtId="0" fontId="0" fillId="8" borderId="0" xfId="0" applyFill="1" applyAlignment="1"/>
    <xf numFmtId="168" fontId="3" fillId="4" borderId="16" xfId="0" applyNumberFormat="1" applyFont="1" applyFill="1" applyBorder="1" applyAlignment="1">
      <alignment vertical="center"/>
    </xf>
    <xf numFmtId="168" fontId="3" fillId="4" borderId="1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12700</xdr:rowOff>
    </xdr:from>
    <xdr:to>
      <xdr:col>5</xdr:col>
      <xdr:colOff>622300</xdr:colOff>
      <xdr:row>7</xdr:row>
      <xdr:rowOff>0</xdr:rowOff>
    </xdr:to>
    <xdr:pic>
      <xdr:nvPicPr>
        <xdr:cNvPr id="5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254000" y="165100"/>
          <a:ext cx="3987800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1</xdr:row>
      <xdr:rowOff>12700</xdr:rowOff>
    </xdr:from>
    <xdr:to>
      <xdr:col>12</xdr:col>
      <xdr:colOff>0</xdr:colOff>
      <xdr:row>7</xdr:row>
      <xdr:rowOff>0</xdr:rowOff>
    </xdr:to>
    <xdr:pic>
      <xdr:nvPicPr>
        <xdr:cNvPr id="548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594600" y="165100"/>
          <a:ext cx="0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406400</xdr:colOff>
      <xdr:row>56</xdr:row>
      <xdr:rowOff>88900</xdr:rowOff>
    </xdr:from>
    <xdr:to>
      <xdr:col>9</xdr:col>
      <xdr:colOff>482600</xdr:colOff>
      <xdr:row>57</xdr:row>
      <xdr:rowOff>127000</xdr:rowOff>
    </xdr:to>
    <xdr:sp macro="" textlink="">
      <xdr:nvSpPr>
        <xdr:cNvPr id="5485" name="Text Box 12"/>
        <xdr:cNvSpPr txBox="1">
          <a:spLocks noChangeArrowheads="1"/>
        </xdr:cNvSpPr>
      </xdr:nvSpPr>
      <xdr:spPr bwMode="auto">
        <a:xfrm>
          <a:off x="6794500" y="9271000"/>
          <a:ext cx="76200" cy="21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0" rIns="0" bIns="0" rtlCol="0" anchor="ctr" upright="1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V174"/>
  <sheetViews>
    <sheetView tabSelected="1" topLeftCell="A8" zoomScale="125" workbookViewId="0">
      <selection activeCell="J40" sqref="J40"/>
    </sheetView>
  </sheetViews>
  <sheetFormatPr baseColWidth="10" defaultColWidth="0" defaultRowHeight="12"/>
  <cols>
    <col min="1" max="1" width="1.83203125" style="1" customWidth="1"/>
    <col min="2" max="2" width="19.1640625" customWidth="1"/>
    <col min="3" max="6" width="8.83203125" customWidth="1"/>
    <col min="7" max="7" width="9.5" customWidth="1"/>
    <col min="8" max="8" width="8.83203125" customWidth="1"/>
    <col min="9" max="9" width="9.1640625" style="1" customWidth="1"/>
    <col min="10" max="10" width="7.6640625" style="1" customWidth="1"/>
    <col min="11" max="11" width="5.6640625" style="1" customWidth="1"/>
    <col min="12" max="12" width="2.5" style="1" customWidth="1"/>
  </cols>
  <sheetData>
    <row r="1" spans="1:22">
      <c r="B1" s="1"/>
      <c r="C1" s="1"/>
      <c r="D1" s="1"/>
      <c r="E1" s="1"/>
      <c r="F1" s="1"/>
      <c r="G1" s="1"/>
      <c r="H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B2" s="1"/>
      <c r="C2" s="1"/>
      <c r="D2" s="1"/>
      <c r="E2" s="1"/>
      <c r="F2" s="1"/>
      <c r="G2" s="1"/>
      <c r="H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B3" s="1"/>
      <c r="C3" s="1"/>
      <c r="D3" s="1"/>
      <c r="E3" s="1"/>
      <c r="F3" s="1"/>
      <c r="G3" s="1"/>
      <c r="H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B4" s="1"/>
      <c r="C4" s="1"/>
      <c r="D4" s="1"/>
      <c r="E4" s="1"/>
      <c r="F4" s="1"/>
      <c r="G4" s="1"/>
      <c r="H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B5" s="1"/>
      <c r="C5" s="1"/>
      <c r="D5" s="1"/>
      <c r="E5" s="1"/>
      <c r="F5" s="1"/>
      <c r="G5" s="1"/>
      <c r="H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B6" s="1"/>
      <c r="C6" s="1"/>
      <c r="D6" s="1"/>
      <c r="E6" s="1"/>
      <c r="F6" s="1"/>
      <c r="G6" s="1"/>
      <c r="H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B7" s="1"/>
      <c r="C7" s="1"/>
      <c r="D7" s="1"/>
      <c r="E7" s="1"/>
      <c r="F7" s="1"/>
      <c r="G7" s="1"/>
      <c r="H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7">
      <c r="B8" s="127" t="s">
        <v>70</v>
      </c>
      <c r="C8" s="127"/>
      <c r="D8" s="128"/>
      <c r="E8" s="127"/>
      <c r="F8" s="127"/>
      <c r="G8" s="127"/>
      <c r="H8" s="127"/>
      <c r="I8" s="127"/>
      <c r="J8" s="127"/>
      <c r="K8" s="14"/>
      <c r="M8" s="127" t="s">
        <v>48</v>
      </c>
      <c r="N8" s="127"/>
      <c r="O8" s="128"/>
      <c r="P8" s="127"/>
      <c r="Q8" s="127"/>
      <c r="R8" s="127"/>
      <c r="S8" s="127"/>
      <c r="T8" s="127"/>
      <c r="U8" s="127"/>
      <c r="V8" s="14"/>
    </row>
    <row r="9" spans="1:22">
      <c r="B9" s="1"/>
      <c r="C9" s="1"/>
      <c r="D9" s="1"/>
      <c r="E9" s="1"/>
      <c r="F9" s="1"/>
      <c r="G9" s="1"/>
      <c r="H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B10" s="5"/>
      <c r="C10" s="6">
        <v>43586</v>
      </c>
      <c r="D10" s="6">
        <v>43593</v>
      </c>
      <c r="E10" s="6">
        <v>43600</v>
      </c>
      <c r="F10" s="6">
        <v>43607</v>
      </c>
      <c r="G10" s="6">
        <v>43614</v>
      </c>
      <c r="H10" s="6">
        <v>43621</v>
      </c>
      <c r="I10" s="4" t="s">
        <v>8</v>
      </c>
      <c r="J10" s="4" t="s">
        <v>55</v>
      </c>
      <c r="K10" s="4"/>
      <c r="M10" s="5"/>
      <c r="N10" s="6">
        <v>39202</v>
      </c>
      <c r="O10" s="6">
        <v>39575</v>
      </c>
      <c r="P10" s="6">
        <v>39582</v>
      </c>
      <c r="Q10" s="6">
        <v>39589</v>
      </c>
      <c r="R10" s="6">
        <v>39596</v>
      </c>
      <c r="S10" s="6">
        <v>39603</v>
      </c>
      <c r="T10" s="4" t="s">
        <v>8</v>
      </c>
      <c r="U10" s="4" t="s">
        <v>21</v>
      </c>
      <c r="V10" s="4"/>
    </row>
    <row r="11" spans="1:22">
      <c r="B11" s="5"/>
      <c r="C11" s="4" t="s">
        <v>9</v>
      </c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15</v>
      </c>
      <c r="J11" s="79" t="s">
        <v>66</v>
      </c>
      <c r="K11" s="4" t="s">
        <v>41</v>
      </c>
      <c r="M11" s="5"/>
      <c r="N11" s="4" t="s">
        <v>49</v>
      </c>
      <c r="O11" s="4" t="s">
        <v>50</v>
      </c>
      <c r="P11" s="4" t="s">
        <v>51</v>
      </c>
      <c r="Q11" s="4" t="s">
        <v>52</v>
      </c>
      <c r="R11" s="4" t="s">
        <v>53</v>
      </c>
      <c r="S11" s="4" t="s">
        <v>54</v>
      </c>
      <c r="T11" s="4" t="s">
        <v>15</v>
      </c>
      <c r="U11" s="4" t="s">
        <v>47</v>
      </c>
      <c r="V11" s="4" t="s">
        <v>41</v>
      </c>
    </row>
    <row r="12" spans="1:22">
      <c r="B12" s="1"/>
      <c r="C12" s="7"/>
      <c r="D12" s="7"/>
      <c r="E12" s="7"/>
      <c r="F12" s="7"/>
      <c r="G12" s="7"/>
      <c r="H12" s="7"/>
      <c r="I12" s="7"/>
      <c r="J12" s="7"/>
      <c r="K12" s="15"/>
      <c r="M12" s="1"/>
      <c r="N12" s="7"/>
      <c r="O12" s="7"/>
      <c r="P12" s="7"/>
      <c r="Q12" s="7"/>
      <c r="R12" s="7"/>
      <c r="S12" s="7"/>
      <c r="T12" s="7"/>
      <c r="U12" s="7"/>
      <c r="V12" s="15"/>
    </row>
    <row r="13" spans="1:22" s="34" customFormat="1" ht="14" customHeight="1" thickBot="1">
      <c r="A13" s="23"/>
      <c r="B13" s="24" t="s">
        <v>67</v>
      </c>
      <c r="C13" s="41"/>
      <c r="D13" s="41"/>
      <c r="E13" s="41"/>
      <c r="F13" s="41"/>
      <c r="G13" s="41"/>
      <c r="H13" s="41"/>
      <c r="I13" s="41"/>
      <c r="J13" s="41"/>
      <c r="K13" s="42"/>
      <c r="L13" s="23"/>
      <c r="M13" s="24" t="s">
        <v>16</v>
      </c>
      <c r="N13" s="41"/>
      <c r="O13" s="41"/>
      <c r="P13" s="41"/>
      <c r="Q13" s="41"/>
      <c r="R13" s="41"/>
      <c r="S13" s="41"/>
      <c r="T13" s="41"/>
      <c r="U13" s="41"/>
      <c r="V13" s="42"/>
    </row>
    <row r="14" spans="1:22" s="34" customFormat="1" ht="14" customHeight="1" thickTop="1" thickBot="1">
      <c r="A14" s="23"/>
      <c r="B14" s="39" t="s">
        <v>4</v>
      </c>
      <c r="C14" s="114">
        <v>2</v>
      </c>
      <c r="D14" s="95">
        <v>1</v>
      </c>
      <c r="E14" s="124">
        <f>(D14+F14+G14+H14)/4</f>
        <v>1</v>
      </c>
      <c r="F14" s="95">
        <v>1</v>
      </c>
      <c r="G14" s="95">
        <v>1</v>
      </c>
      <c r="H14" s="95">
        <v>1</v>
      </c>
      <c r="I14" s="96">
        <f>SUM(B14:H14)</f>
        <v>7</v>
      </c>
      <c r="J14" s="97">
        <f>I14-C14</f>
        <v>5</v>
      </c>
      <c r="K14" s="98">
        <v>1</v>
      </c>
      <c r="L14" s="23"/>
      <c r="M14" s="27" t="s">
        <v>39</v>
      </c>
      <c r="N14" s="38">
        <v>1.94285714285714</v>
      </c>
      <c r="O14" s="29">
        <v>1.77142857142857</v>
      </c>
      <c r="P14" s="50">
        <v>1.6</v>
      </c>
      <c r="Q14" s="30">
        <v>1.4285714285714299</v>
      </c>
      <c r="R14" s="29">
        <v>1.25714285714286</v>
      </c>
      <c r="S14" s="30"/>
      <c r="T14" s="32">
        <f>SUM(N14:S14)</f>
        <v>7.9999999999999991</v>
      </c>
      <c r="U14" s="38">
        <f>T14</f>
        <v>7.9999999999999991</v>
      </c>
      <c r="V14" s="33">
        <v>3</v>
      </c>
    </row>
    <row r="15" spans="1:22" s="34" customFormat="1" ht="14" customHeight="1" thickTop="1">
      <c r="A15" s="23"/>
      <c r="B15" s="27" t="s">
        <v>68</v>
      </c>
      <c r="C15" s="113">
        <v>3</v>
      </c>
      <c r="D15" s="99">
        <v>5</v>
      </c>
      <c r="E15" s="99">
        <v>2</v>
      </c>
      <c r="F15" s="99">
        <v>3</v>
      </c>
      <c r="G15" s="99">
        <v>2</v>
      </c>
      <c r="H15" s="99">
        <v>2</v>
      </c>
      <c r="I15" s="110">
        <f>SUM(B15:H15)</f>
        <v>17</v>
      </c>
      <c r="J15" s="101">
        <f>I15-D15</f>
        <v>12</v>
      </c>
      <c r="K15" s="102">
        <v>2</v>
      </c>
      <c r="L15" s="23"/>
      <c r="M15" s="43" t="s">
        <v>44</v>
      </c>
      <c r="N15" s="40">
        <v>0.6</v>
      </c>
      <c r="O15" s="35">
        <v>0.4</v>
      </c>
      <c r="P15" s="35">
        <v>0.2</v>
      </c>
      <c r="Q15" s="44">
        <v>-2.2204460492503101E-16</v>
      </c>
      <c r="R15" s="35">
        <v>-0.2</v>
      </c>
      <c r="S15" s="45"/>
      <c r="T15" s="36">
        <f t="shared" ref="T15:T21" si="0">SUM(N15:S15)</f>
        <v>0.99999999999999978</v>
      </c>
      <c r="U15" s="40">
        <f t="shared" ref="U15:U26" si="1">T15</f>
        <v>0.99999999999999978</v>
      </c>
      <c r="V15" s="37">
        <v>1</v>
      </c>
    </row>
    <row r="16" spans="1:22" s="34" customFormat="1" ht="14" customHeight="1">
      <c r="A16" s="23"/>
      <c r="B16" s="27" t="s">
        <v>60</v>
      </c>
      <c r="C16" s="113">
        <v>1</v>
      </c>
      <c r="D16" s="99">
        <v>2</v>
      </c>
      <c r="E16" s="99">
        <v>1</v>
      </c>
      <c r="F16" s="99">
        <v>6</v>
      </c>
      <c r="G16" s="116">
        <v>9</v>
      </c>
      <c r="H16" s="99">
        <v>3</v>
      </c>
      <c r="I16" s="110">
        <f>SUM(B16:H16)</f>
        <v>22</v>
      </c>
      <c r="J16" s="101">
        <f>I16-G16</f>
        <v>13</v>
      </c>
      <c r="K16" s="102">
        <v>3</v>
      </c>
      <c r="L16" s="23"/>
      <c r="M16" s="46"/>
      <c r="N16" s="38"/>
      <c r="O16" s="29"/>
      <c r="P16" s="29"/>
      <c r="Q16" s="30"/>
      <c r="R16" s="29"/>
      <c r="S16" s="31"/>
      <c r="T16" s="32"/>
      <c r="U16" s="38"/>
      <c r="V16" s="33"/>
    </row>
    <row r="17" spans="1:22" s="34" customFormat="1" ht="14" customHeight="1">
      <c r="A17" s="23"/>
      <c r="B17" s="27" t="s">
        <v>74</v>
      </c>
      <c r="C17" s="118">
        <v>9</v>
      </c>
      <c r="D17" s="99">
        <v>3</v>
      </c>
      <c r="E17" s="99">
        <v>3</v>
      </c>
      <c r="F17" s="99">
        <v>2</v>
      </c>
      <c r="G17" s="119">
        <f>(D17+E17+F17+H17)/4</f>
        <v>3.5</v>
      </c>
      <c r="H17" s="99">
        <v>6</v>
      </c>
      <c r="I17" s="110">
        <f>SUM(B17:H17)</f>
        <v>26.5</v>
      </c>
      <c r="J17" s="101">
        <f>I17-C17</f>
        <v>17.5</v>
      </c>
      <c r="K17" s="102">
        <v>4</v>
      </c>
      <c r="L17" s="23"/>
      <c r="M17" s="48" t="s">
        <v>20</v>
      </c>
      <c r="N17" s="38">
        <v>2</v>
      </c>
      <c r="O17" s="29">
        <v>2</v>
      </c>
      <c r="P17" s="29">
        <v>2</v>
      </c>
      <c r="Q17" s="30"/>
      <c r="R17" s="49">
        <f>(N17+O17+P17)/3</f>
        <v>2</v>
      </c>
      <c r="S17" s="31"/>
      <c r="T17" s="32">
        <f t="shared" si="0"/>
        <v>8</v>
      </c>
      <c r="U17" s="38">
        <f t="shared" si="1"/>
        <v>8</v>
      </c>
      <c r="V17" s="33">
        <v>2</v>
      </c>
    </row>
    <row r="18" spans="1:22" s="34" customFormat="1" ht="14" customHeight="1">
      <c r="A18" s="23"/>
      <c r="B18" s="27" t="s">
        <v>58</v>
      </c>
      <c r="C18" s="113">
        <v>4</v>
      </c>
      <c r="D18" s="99">
        <v>7</v>
      </c>
      <c r="E18" s="99">
        <v>5</v>
      </c>
      <c r="F18" s="99">
        <v>4</v>
      </c>
      <c r="G18" s="99">
        <v>3</v>
      </c>
      <c r="H18" s="99">
        <v>5</v>
      </c>
      <c r="I18" s="110">
        <f>SUM(B18:H18)</f>
        <v>28</v>
      </c>
      <c r="J18" s="101">
        <f>I18-D18</f>
        <v>21</v>
      </c>
      <c r="K18" s="102">
        <v>5</v>
      </c>
      <c r="L18" s="23"/>
      <c r="M18" s="48"/>
      <c r="N18" s="38"/>
      <c r="O18" s="29"/>
      <c r="P18" s="29"/>
      <c r="Q18" s="30"/>
      <c r="R18" s="49"/>
      <c r="S18" s="30"/>
      <c r="T18" s="32"/>
      <c r="U18" s="38"/>
      <c r="V18" s="33"/>
    </row>
    <row r="19" spans="1:22" s="34" customFormat="1" ht="14" customHeight="1">
      <c r="A19" s="23"/>
      <c r="B19" s="27" t="s">
        <v>69</v>
      </c>
      <c r="C19" s="118">
        <v>9</v>
      </c>
      <c r="D19" s="99">
        <v>4</v>
      </c>
      <c r="E19" s="99">
        <v>4</v>
      </c>
      <c r="F19" s="99">
        <v>5</v>
      </c>
      <c r="G19" s="99">
        <v>4</v>
      </c>
      <c r="H19" s="99">
        <v>4</v>
      </c>
      <c r="I19" s="110">
        <f>SUM(B19:H19)</f>
        <v>30</v>
      </c>
      <c r="J19" s="101">
        <f>I19-C19</f>
        <v>21</v>
      </c>
      <c r="K19" s="102">
        <v>6</v>
      </c>
      <c r="L19" s="23"/>
      <c r="M19" s="48"/>
      <c r="N19" s="38"/>
      <c r="O19" s="29"/>
      <c r="P19" s="29"/>
      <c r="Q19" s="30"/>
      <c r="R19" s="49"/>
      <c r="S19" s="30"/>
      <c r="T19" s="32"/>
      <c r="U19" s="38"/>
      <c r="V19" s="33"/>
    </row>
    <row r="20" spans="1:22" s="34" customFormat="1" ht="14" customHeight="1">
      <c r="A20" s="23"/>
      <c r="B20" s="27" t="s">
        <v>73</v>
      </c>
      <c r="C20" s="115">
        <v>6</v>
      </c>
      <c r="D20" s="99">
        <v>6</v>
      </c>
      <c r="E20" s="116">
        <v>9</v>
      </c>
      <c r="F20" s="116">
        <v>9</v>
      </c>
      <c r="G20" s="116">
        <v>9</v>
      </c>
      <c r="H20" s="116">
        <v>9</v>
      </c>
      <c r="I20" s="110">
        <f>SUM(B20:H20)</f>
        <v>48</v>
      </c>
      <c r="J20" s="101">
        <f>I20-E20</f>
        <v>39</v>
      </c>
      <c r="K20" s="102">
        <v>7</v>
      </c>
      <c r="L20" s="23"/>
      <c r="M20" s="46" t="s">
        <v>45</v>
      </c>
      <c r="N20" s="38">
        <v>5.3428571428571399</v>
      </c>
      <c r="O20" s="29">
        <v>5.3714285714285701</v>
      </c>
      <c r="P20" s="29">
        <v>5.4</v>
      </c>
      <c r="Q20" s="30">
        <v>5.4285714285714297</v>
      </c>
      <c r="R20" s="29">
        <v>5.45714285714286</v>
      </c>
      <c r="S20" s="30"/>
      <c r="T20" s="32">
        <f t="shared" si="0"/>
        <v>27</v>
      </c>
      <c r="U20" s="38">
        <f t="shared" si="1"/>
        <v>27</v>
      </c>
      <c r="V20" s="33">
        <v>3</v>
      </c>
    </row>
    <row r="21" spans="1:22" s="34" customFormat="1" ht="14" customHeight="1" thickBot="1">
      <c r="A21" s="23"/>
      <c r="B21" s="27" t="s">
        <v>3</v>
      </c>
      <c r="C21" s="118">
        <v>9</v>
      </c>
      <c r="D21" s="116">
        <v>9</v>
      </c>
      <c r="E21" s="116">
        <v>9</v>
      </c>
      <c r="F21" s="99">
        <v>7</v>
      </c>
      <c r="G21" s="116">
        <v>9</v>
      </c>
      <c r="H21" s="116">
        <v>9</v>
      </c>
      <c r="I21" s="110">
        <f>SUM(B21:H21)</f>
        <v>52</v>
      </c>
      <c r="J21" s="101">
        <f>I21-C21</f>
        <v>43</v>
      </c>
      <c r="K21" s="102">
        <v>8</v>
      </c>
      <c r="L21" s="23"/>
      <c r="M21" s="46" t="s">
        <v>46</v>
      </c>
      <c r="N21" s="38">
        <v>5.3428571428571399</v>
      </c>
      <c r="O21" s="29">
        <v>5.3714285714285701</v>
      </c>
      <c r="P21" s="29">
        <v>5.4</v>
      </c>
      <c r="Q21" s="30">
        <v>5.4285714285714297</v>
      </c>
      <c r="R21" s="29">
        <v>5.45714285714286</v>
      </c>
      <c r="S21" s="31"/>
      <c r="T21" s="32">
        <f t="shared" si="0"/>
        <v>27</v>
      </c>
      <c r="U21" s="38">
        <f t="shared" si="1"/>
        <v>27</v>
      </c>
      <c r="V21" s="33">
        <v>4</v>
      </c>
    </row>
    <row r="22" spans="1:22" s="34" customFormat="1" ht="14" customHeight="1" thickTop="1">
      <c r="A22" s="23"/>
      <c r="B22" s="55"/>
      <c r="C22" s="103"/>
      <c r="D22" s="103"/>
      <c r="E22" s="103"/>
      <c r="F22" s="103"/>
      <c r="G22" s="103"/>
      <c r="H22" s="103"/>
      <c r="I22" s="103"/>
      <c r="J22" s="103"/>
      <c r="K22" s="104"/>
      <c r="L22" s="23"/>
      <c r="M22" s="46"/>
      <c r="N22" s="51"/>
      <c r="O22" s="52"/>
      <c r="P22" s="29"/>
      <c r="Q22" s="30"/>
      <c r="R22" s="29"/>
      <c r="S22" s="30"/>
      <c r="T22" s="32"/>
      <c r="U22" s="38"/>
      <c r="V22" s="33"/>
    </row>
    <row r="23" spans="1:22" s="34" customFormat="1" ht="14" customHeight="1" thickBot="1">
      <c r="A23" s="23"/>
      <c r="B23" s="24" t="s">
        <v>5</v>
      </c>
      <c r="C23" s="105"/>
      <c r="D23" s="105"/>
      <c r="E23" s="105"/>
      <c r="F23" s="105"/>
      <c r="G23" s="105"/>
      <c r="H23" s="106"/>
      <c r="I23" s="105"/>
      <c r="J23" s="105"/>
      <c r="K23" s="107"/>
      <c r="L23" s="23"/>
      <c r="M23" s="46" t="s">
        <v>40</v>
      </c>
      <c r="N23" s="38">
        <v>7.4</v>
      </c>
      <c r="O23" s="53">
        <v>7.6</v>
      </c>
      <c r="P23" s="29">
        <v>7.8</v>
      </c>
      <c r="Q23" s="30">
        <v>8</v>
      </c>
      <c r="R23" s="29">
        <v>8.1999999999999993</v>
      </c>
      <c r="S23" s="30"/>
      <c r="T23" s="32">
        <f>SUM(N23:S23)</f>
        <v>39</v>
      </c>
      <c r="U23" s="38">
        <f t="shared" si="1"/>
        <v>39</v>
      </c>
      <c r="V23" s="33">
        <v>7</v>
      </c>
    </row>
    <row r="24" spans="1:22" s="34" customFormat="1" ht="14" customHeight="1" thickTop="1">
      <c r="A24" s="23"/>
      <c r="B24" s="43" t="s">
        <v>75</v>
      </c>
      <c r="C24" s="132">
        <v>10</v>
      </c>
      <c r="D24" s="95">
        <v>1</v>
      </c>
      <c r="E24" s="95">
        <v>2</v>
      </c>
      <c r="F24" s="95">
        <v>1</v>
      </c>
      <c r="G24" s="95">
        <v>1</v>
      </c>
      <c r="H24" s="95">
        <v>3</v>
      </c>
      <c r="I24" s="96">
        <f>SUM(C24:H24)</f>
        <v>18</v>
      </c>
      <c r="J24" s="96">
        <f>I24-C24</f>
        <v>8</v>
      </c>
      <c r="K24" s="98">
        <v>1</v>
      </c>
      <c r="L24" s="23"/>
      <c r="M24" s="46" t="s">
        <v>18</v>
      </c>
      <c r="N24" s="38">
        <v>4.8</v>
      </c>
      <c r="O24" s="29">
        <v>4.2</v>
      </c>
      <c r="P24" s="29">
        <v>3.6</v>
      </c>
      <c r="Q24" s="30">
        <v>3</v>
      </c>
      <c r="R24" s="29">
        <v>2.4</v>
      </c>
      <c r="S24" s="30"/>
      <c r="T24" s="32">
        <f>SUM(N24:S24)</f>
        <v>18</v>
      </c>
      <c r="U24" s="38">
        <f t="shared" si="1"/>
        <v>18</v>
      </c>
      <c r="V24" s="33">
        <v>8</v>
      </c>
    </row>
    <row r="25" spans="1:22" s="34" customFormat="1" ht="14" customHeight="1">
      <c r="A25" s="23"/>
      <c r="B25" s="46" t="s">
        <v>57</v>
      </c>
      <c r="C25" s="101">
        <v>1</v>
      </c>
      <c r="D25" s="99">
        <v>2</v>
      </c>
      <c r="E25" s="99">
        <v>1</v>
      </c>
      <c r="F25" s="99">
        <v>2</v>
      </c>
      <c r="G25" s="99">
        <v>2</v>
      </c>
      <c r="H25" s="99">
        <v>2</v>
      </c>
      <c r="I25" s="110">
        <f>SUM(C25:H25)</f>
        <v>10</v>
      </c>
      <c r="J25" s="101">
        <f>I25-D25</f>
        <v>8</v>
      </c>
      <c r="K25" s="102">
        <v>2</v>
      </c>
      <c r="L25" s="23"/>
      <c r="M25" s="46" t="s">
        <v>19</v>
      </c>
      <c r="N25" s="38">
        <v>15.314285714285701</v>
      </c>
      <c r="O25" s="29">
        <v>17.257142857142899</v>
      </c>
      <c r="P25" s="29">
        <v>19.2</v>
      </c>
      <c r="Q25" s="30">
        <v>21.1428571428571</v>
      </c>
      <c r="R25" s="53">
        <v>23.0857142857143</v>
      </c>
      <c r="S25" s="30"/>
      <c r="T25" s="32">
        <f>SUM(N25:S25)</f>
        <v>96</v>
      </c>
      <c r="U25" s="38">
        <f t="shared" si="1"/>
        <v>96</v>
      </c>
      <c r="V25" s="33">
        <v>9</v>
      </c>
    </row>
    <row r="26" spans="1:22" s="34" customFormat="1" ht="14" customHeight="1">
      <c r="A26" s="23"/>
      <c r="B26" s="46" t="s">
        <v>62</v>
      </c>
      <c r="C26" s="101">
        <v>5</v>
      </c>
      <c r="D26" s="99">
        <v>4</v>
      </c>
      <c r="E26" s="116">
        <v>10</v>
      </c>
      <c r="F26" s="119">
        <f>(C26+D26+G26+H26)/4</f>
        <v>3.75</v>
      </c>
      <c r="G26" s="99">
        <v>5</v>
      </c>
      <c r="H26" s="99">
        <v>1</v>
      </c>
      <c r="I26" s="110">
        <f>SUM(C26:H26)</f>
        <v>28.75</v>
      </c>
      <c r="J26" s="101">
        <f>I26-E26</f>
        <v>18.75</v>
      </c>
      <c r="K26" s="102">
        <v>3</v>
      </c>
      <c r="L26" s="23"/>
      <c r="M26" s="46" t="s">
        <v>25</v>
      </c>
      <c r="N26" s="47">
        <v>5.2285714285714304</v>
      </c>
      <c r="O26" s="29">
        <v>3.9142857142857199</v>
      </c>
      <c r="P26" s="29">
        <v>2.6</v>
      </c>
      <c r="Q26" s="30">
        <v>1.2857142857143</v>
      </c>
      <c r="R26" s="29">
        <v>-2.85714285714E-2</v>
      </c>
      <c r="S26" s="30"/>
      <c r="T26" s="32">
        <f>SUM(N26:S26)</f>
        <v>13.00000000000005</v>
      </c>
      <c r="U26" s="38">
        <f t="shared" si="1"/>
        <v>13.00000000000005</v>
      </c>
      <c r="V26" s="33">
        <v>10</v>
      </c>
    </row>
    <row r="27" spans="1:22" s="34" customFormat="1" ht="14" customHeight="1">
      <c r="A27" s="23"/>
      <c r="B27" s="48" t="s">
        <v>65</v>
      </c>
      <c r="C27" s="101">
        <v>3</v>
      </c>
      <c r="D27" s="99">
        <v>5</v>
      </c>
      <c r="E27" s="99">
        <v>3</v>
      </c>
      <c r="F27" s="99">
        <v>3</v>
      </c>
      <c r="G27" s="116">
        <v>10</v>
      </c>
      <c r="H27" s="99">
        <v>7</v>
      </c>
      <c r="I27" s="110">
        <f>SUM(C27:H27)</f>
        <v>31</v>
      </c>
      <c r="J27" s="101">
        <f>I27-G27</f>
        <v>21</v>
      </c>
      <c r="K27" s="102">
        <v>4</v>
      </c>
      <c r="L27" s="29"/>
      <c r="M27" s="31"/>
      <c r="N27" s="32">
        <f>SUM(L27:M27)</f>
        <v>0</v>
      </c>
      <c r="O27" s="38">
        <f>N27</f>
        <v>0</v>
      </c>
      <c r="P27" s="33">
        <v>11</v>
      </c>
    </row>
    <row r="28" spans="1:22" s="34" customFormat="1" ht="14" customHeight="1">
      <c r="A28" s="23"/>
      <c r="B28" s="48" t="s">
        <v>61</v>
      </c>
      <c r="C28" s="101">
        <v>2</v>
      </c>
      <c r="D28" s="99">
        <v>6</v>
      </c>
      <c r="E28" s="99">
        <v>4</v>
      </c>
      <c r="F28" s="99">
        <v>6</v>
      </c>
      <c r="G28" s="99">
        <v>8</v>
      </c>
      <c r="H28" s="99">
        <v>4</v>
      </c>
      <c r="I28" s="110">
        <f>SUM(C28:H28)</f>
        <v>30</v>
      </c>
      <c r="J28" s="101">
        <f>I28-G28</f>
        <v>22</v>
      </c>
      <c r="K28" s="102">
        <v>5</v>
      </c>
      <c r="L28" s="29"/>
      <c r="M28" s="31"/>
      <c r="N28" s="32"/>
      <c r="O28" s="38"/>
      <c r="P28" s="33"/>
    </row>
    <row r="29" spans="1:22" s="34" customFormat="1" ht="14" customHeight="1">
      <c r="A29" s="23"/>
      <c r="B29" s="46" t="s">
        <v>71</v>
      </c>
      <c r="C29" s="101">
        <v>4</v>
      </c>
      <c r="D29" s="99">
        <v>3</v>
      </c>
      <c r="E29" s="99">
        <v>5</v>
      </c>
      <c r="F29" s="99">
        <v>5</v>
      </c>
      <c r="G29" s="99">
        <v>6</v>
      </c>
      <c r="H29" s="99">
        <v>8</v>
      </c>
      <c r="I29" s="110">
        <f>SUM(C29:H29)</f>
        <v>31</v>
      </c>
      <c r="J29" s="101">
        <f>I29-H29</f>
        <v>23</v>
      </c>
      <c r="K29" s="102">
        <v>6</v>
      </c>
      <c r="L29" s="29"/>
      <c r="M29" s="31"/>
      <c r="N29" s="32"/>
      <c r="O29" s="38"/>
      <c r="P29" s="33"/>
    </row>
    <row r="30" spans="1:22" s="34" customFormat="1" ht="14" customHeight="1">
      <c r="A30" s="23"/>
      <c r="B30" s="46" t="s">
        <v>17</v>
      </c>
      <c r="C30" s="117">
        <v>10</v>
      </c>
      <c r="D30" s="116">
        <v>10</v>
      </c>
      <c r="E30" s="116">
        <v>10</v>
      </c>
      <c r="F30" s="99">
        <v>4</v>
      </c>
      <c r="G30" s="99">
        <v>3</v>
      </c>
      <c r="H30" s="99">
        <v>5</v>
      </c>
      <c r="I30" s="110">
        <f>SUM(C30:H30)</f>
        <v>42</v>
      </c>
      <c r="J30" s="101">
        <f>I30-C30</f>
        <v>32</v>
      </c>
      <c r="K30" s="102">
        <v>7</v>
      </c>
      <c r="L30" s="29"/>
      <c r="M30" s="31"/>
      <c r="N30" s="32"/>
      <c r="O30" s="38"/>
      <c r="P30" s="33"/>
    </row>
    <row r="31" spans="1:22" s="34" customFormat="1" ht="14" customHeight="1">
      <c r="A31" s="23"/>
      <c r="B31" s="48" t="s">
        <v>72</v>
      </c>
      <c r="C31" s="101">
        <v>6</v>
      </c>
      <c r="D31" s="99">
        <v>7</v>
      </c>
      <c r="E31" s="99">
        <v>6</v>
      </c>
      <c r="F31" s="99">
        <v>7</v>
      </c>
      <c r="G31" s="99">
        <v>7</v>
      </c>
      <c r="H31" s="119">
        <f>(C31+E31+F31+G31)/4</f>
        <v>6.5</v>
      </c>
      <c r="I31" s="110">
        <f>SUM(C31:H31)</f>
        <v>39.5</v>
      </c>
      <c r="J31" s="101">
        <f>I31-D31</f>
        <v>32.5</v>
      </c>
      <c r="K31" s="102">
        <v>8</v>
      </c>
      <c r="L31" s="29"/>
      <c r="M31" s="31"/>
      <c r="N31" s="32"/>
      <c r="O31" s="38"/>
      <c r="P31" s="33"/>
    </row>
    <row r="32" spans="1:22" s="34" customFormat="1" ht="14" customHeight="1" thickBot="1">
      <c r="A32" s="23"/>
      <c r="B32" s="120" t="s">
        <v>76</v>
      </c>
      <c r="C32" s="122">
        <v>10</v>
      </c>
      <c r="D32" s="131">
        <v>10</v>
      </c>
      <c r="E32" s="131">
        <v>10</v>
      </c>
      <c r="F32" s="131">
        <v>10</v>
      </c>
      <c r="G32" s="86">
        <v>4</v>
      </c>
      <c r="H32" s="123">
        <v>6</v>
      </c>
      <c r="I32" s="110">
        <f>SUM(C32:H32)</f>
        <v>50</v>
      </c>
      <c r="J32" s="101">
        <f>I32-C32</f>
        <v>40</v>
      </c>
      <c r="K32" s="121">
        <v>9</v>
      </c>
      <c r="L32" s="29"/>
      <c r="M32" s="31"/>
      <c r="N32" s="32"/>
      <c r="O32" s="38"/>
      <c r="P32" s="33"/>
    </row>
    <row r="33" spans="1:22" s="34" customFormat="1" ht="14" customHeight="1" thickTop="1">
      <c r="A33" s="23"/>
      <c r="B33" s="78"/>
      <c r="C33" s="95"/>
      <c r="D33" s="95"/>
      <c r="E33" s="95"/>
      <c r="F33" s="95"/>
      <c r="G33" s="95"/>
      <c r="H33" s="95"/>
      <c r="I33" s="95"/>
      <c r="J33" s="95"/>
      <c r="K33" s="104"/>
      <c r="L33" s="29"/>
      <c r="M33" s="31"/>
      <c r="N33" s="32"/>
      <c r="O33" s="38"/>
      <c r="P33" s="33"/>
    </row>
    <row r="34" spans="1:22" s="34" customFormat="1" ht="14" customHeight="1" thickBot="1">
      <c r="A34" s="23"/>
      <c r="B34" s="24" t="s">
        <v>6</v>
      </c>
      <c r="C34" s="105"/>
      <c r="D34" s="105"/>
      <c r="E34" s="105"/>
      <c r="F34" s="105"/>
      <c r="G34" s="105"/>
      <c r="H34" s="106"/>
      <c r="I34" s="105"/>
      <c r="J34" s="105"/>
      <c r="K34" s="108"/>
      <c r="L34" s="29"/>
      <c r="M34" s="31"/>
      <c r="N34" s="32"/>
      <c r="O34" s="38"/>
      <c r="P34" s="33"/>
    </row>
    <row r="35" spans="1:22" s="34" customFormat="1" ht="14" customHeight="1" thickTop="1">
      <c r="A35" s="23"/>
      <c r="B35" s="111" t="s">
        <v>63</v>
      </c>
      <c r="C35" s="95">
        <v>1</v>
      </c>
      <c r="D35" s="95">
        <v>1</v>
      </c>
      <c r="E35" s="95">
        <v>1</v>
      </c>
      <c r="F35" s="95">
        <v>1</v>
      </c>
      <c r="G35" s="95">
        <v>1</v>
      </c>
      <c r="H35" s="95">
        <v>2</v>
      </c>
      <c r="I35" s="96">
        <f>SUM(C35:H35)</f>
        <v>7</v>
      </c>
      <c r="J35" s="96">
        <f>I35-H35</f>
        <v>5</v>
      </c>
      <c r="K35" s="98">
        <v>1</v>
      </c>
      <c r="L35" s="29"/>
      <c r="M35" s="31"/>
      <c r="N35" s="32"/>
      <c r="O35" s="38"/>
      <c r="P35" s="33"/>
    </row>
    <row r="36" spans="1:22" s="34" customFormat="1" ht="14" customHeight="1">
      <c r="A36" s="23"/>
      <c r="B36" s="48" t="s">
        <v>23</v>
      </c>
      <c r="C36" s="99">
        <v>2</v>
      </c>
      <c r="D36" s="99">
        <v>2</v>
      </c>
      <c r="E36" s="99">
        <v>3</v>
      </c>
      <c r="F36" s="99">
        <v>2</v>
      </c>
      <c r="G36" s="99">
        <v>3</v>
      </c>
      <c r="H36" s="99">
        <v>1</v>
      </c>
      <c r="I36" s="110">
        <f>SUM(C36:H36)</f>
        <v>13</v>
      </c>
      <c r="J36" s="110">
        <f>I36-E36</f>
        <v>10</v>
      </c>
      <c r="K36" s="102">
        <v>2</v>
      </c>
      <c r="L36" s="29"/>
      <c r="M36" s="31"/>
      <c r="N36" s="32"/>
      <c r="O36" s="38"/>
      <c r="P36" s="33"/>
    </row>
    <row r="37" spans="1:22" s="34" customFormat="1" ht="14" customHeight="1">
      <c r="A37" s="23"/>
      <c r="B37" s="48" t="s">
        <v>64</v>
      </c>
      <c r="C37" s="119">
        <f>(D37+E37+G37)/3</f>
        <v>2.3333333333333335</v>
      </c>
      <c r="D37" s="99">
        <v>3</v>
      </c>
      <c r="E37" s="99">
        <v>2</v>
      </c>
      <c r="F37" s="116">
        <v>5</v>
      </c>
      <c r="G37" s="99">
        <v>2</v>
      </c>
      <c r="H37" s="116">
        <v>5</v>
      </c>
      <c r="I37" s="110">
        <f>SUM(C37:H37)</f>
        <v>19.333333333333336</v>
      </c>
      <c r="J37" s="110">
        <f>I37-F37</f>
        <v>14.333333333333336</v>
      </c>
      <c r="K37" s="102">
        <v>3</v>
      </c>
      <c r="L37" s="29"/>
      <c r="M37" s="31"/>
      <c r="N37" s="32">
        <f>SUM(L37:M37)</f>
        <v>0</v>
      </c>
      <c r="O37" s="38">
        <f>N37</f>
        <v>0</v>
      </c>
      <c r="P37" s="33">
        <v>12</v>
      </c>
    </row>
    <row r="38" spans="1:22" s="34" customFormat="1" ht="14" customHeight="1">
      <c r="A38" s="23"/>
      <c r="B38" s="46" t="s">
        <v>24</v>
      </c>
      <c r="C38" s="99">
        <v>3</v>
      </c>
      <c r="D38" s="99">
        <v>4</v>
      </c>
      <c r="E38" s="99">
        <v>4</v>
      </c>
      <c r="F38" s="99">
        <v>3</v>
      </c>
      <c r="G38" s="99">
        <v>4</v>
      </c>
      <c r="H38" s="109">
        <v>3</v>
      </c>
      <c r="I38" s="100">
        <f>SUM(C38:H38)</f>
        <v>21</v>
      </c>
      <c r="J38" s="100">
        <f>I38-D38</f>
        <v>17</v>
      </c>
      <c r="K38" s="102">
        <v>4</v>
      </c>
      <c r="L38" s="29"/>
      <c r="M38" s="31"/>
      <c r="N38" s="32">
        <f>SUM(L38:M38)</f>
        <v>0</v>
      </c>
      <c r="O38" s="38">
        <f>N38</f>
        <v>0</v>
      </c>
      <c r="P38" s="33">
        <v>13</v>
      </c>
    </row>
    <row r="39" spans="1:22" s="34" customFormat="1" ht="14" customHeight="1" thickBot="1">
      <c r="A39" s="23"/>
      <c r="B39" s="48" t="s">
        <v>0</v>
      </c>
      <c r="C39" s="116">
        <v>5</v>
      </c>
      <c r="D39" s="119">
        <f>(E39+F39+G39+H39)/4</f>
        <v>5</v>
      </c>
      <c r="E39" s="116">
        <v>5</v>
      </c>
      <c r="F39" s="116">
        <v>5</v>
      </c>
      <c r="G39" s="116">
        <v>5</v>
      </c>
      <c r="H39" s="116">
        <v>5</v>
      </c>
      <c r="I39" s="110">
        <f>SUM(C39:H39)</f>
        <v>30</v>
      </c>
      <c r="J39" s="110">
        <f>I39-C39</f>
        <v>25</v>
      </c>
      <c r="K39" s="102">
        <v>5</v>
      </c>
      <c r="L39" s="29"/>
      <c r="M39" s="31"/>
      <c r="N39" s="32">
        <f>SUM(K39:M39)</f>
        <v>5</v>
      </c>
      <c r="O39" s="38">
        <f>N39</f>
        <v>5</v>
      </c>
      <c r="P39" s="33">
        <v>14</v>
      </c>
    </row>
    <row r="40" spans="1:22" s="34" customFormat="1" ht="14" customHeight="1" thickTop="1">
      <c r="A40" s="23"/>
      <c r="B40" s="83"/>
      <c r="C40" s="83"/>
      <c r="D40" s="83"/>
      <c r="E40" s="83"/>
      <c r="F40" s="83"/>
      <c r="G40" s="83"/>
      <c r="H40" s="83"/>
      <c r="I40" s="83"/>
      <c r="J40" s="83"/>
      <c r="K40" s="84"/>
      <c r="L40" s="56"/>
      <c r="M40" s="55"/>
      <c r="N40" s="55"/>
      <c r="O40" s="55"/>
      <c r="P40" s="55"/>
      <c r="Q40" s="55"/>
      <c r="R40" s="55"/>
      <c r="S40" s="55"/>
      <c r="T40" s="57"/>
    </row>
    <row r="41" spans="1:22" s="34" customFormat="1" ht="14" customHeight="1" thickBot="1">
      <c r="A41" s="23"/>
      <c r="B41" s="85" t="s">
        <v>59</v>
      </c>
      <c r="C41" s="86"/>
      <c r="D41" s="86"/>
      <c r="E41" s="86"/>
      <c r="F41" s="86"/>
      <c r="G41" s="86"/>
      <c r="H41" s="86"/>
      <c r="I41" s="86"/>
      <c r="J41" s="29"/>
      <c r="K41" s="81"/>
      <c r="L41" s="56"/>
      <c r="M41" s="56"/>
      <c r="N41" s="56"/>
      <c r="O41" s="56"/>
      <c r="P41" s="56"/>
      <c r="Q41" s="56"/>
      <c r="R41" s="56"/>
      <c r="S41" s="56"/>
      <c r="T41" s="112"/>
    </row>
    <row r="42" spans="1:22" s="34" customFormat="1" ht="14" customHeight="1" thickTop="1">
      <c r="A42" s="23"/>
      <c r="B42" s="87" t="s">
        <v>1</v>
      </c>
      <c r="C42" s="90">
        <v>2</v>
      </c>
      <c r="D42" s="90">
        <v>2</v>
      </c>
      <c r="E42" s="90">
        <v>1</v>
      </c>
      <c r="F42" s="90">
        <v>2</v>
      </c>
      <c r="G42" s="90">
        <v>3</v>
      </c>
      <c r="H42" s="90">
        <v>3</v>
      </c>
      <c r="I42" s="88">
        <f>SUM(C42:H42)</f>
        <v>13</v>
      </c>
      <c r="J42" s="82"/>
      <c r="K42" s="81"/>
      <c r="L42" s="56"/>
      <c r="M42" s="56"/>
      <c r="N42" s="56"/>
      <c r="O42" s="56"/>
      <c r="P42" s="56"/>
      <c r="Q42" s="56"/>
      <c r="R42" s="56"/>
      <c r="S42" s="56"/>
      <c r="T42" s="112"/>
    </row>
    <row r="43" spans="1:22" s="34" customFormat="1" ht="14" customHeight="1">
      <c r="A43" s="23"/>
      <c r="B43" s="89" t="s">
        <v>2</v>
      </c>
      <c r="C43" s="90">
        <v>1</v>
      </c>
      <c r="D43" s="90">
        <v>3</v>
      </c>
      <c r="E43" s="90">
        <v>3</v>
      </c>
      <c r="F43" s="90">
        <v>1</v>
      </c>
      <c r="G43" s="90">
        <v>1</v>
      </c>
      <c r="H43" s="90">
        <v>1</v>
      </c>
      <c r="I43" s="91">
        <f>SUM(C43:H43)</f>
        <v>10</v>
      </c>
      <c r="J43" s="3"/>
      <c r="K43" s="81"/>
      <c r="L43" s="56"/>
      <c r="M43" s="56"/>
      <c r="N43" s="56"/>
      <c r="O43" s="56"/>
      <c r="P43" s="56"/>
      <c r="Q43" s="56"/>
      <c r="R43" s="56"/>
      <c r="S43" s="56"/>
      <c r="T43" s="112"/>
    </row>
    <row r="44" spans="1:22" s="34" customFormat="1" ht="14" customHeight="1" thickBot="1">
      <c r="A44" s="23"/>
      <c r="B44" s="92" t="s">
        <v>7</v>
      </c>
      <c r="C44" s="93">
        <v>3</v>
      </c>
      <c r="D44" s="93">
        <v>1</v>
      </c>
      <c r="E44" s="93">
        <v>2</v>
      </c>
      <c r="F44" s="93">
        <v>3</v>
      </c>
      <c r="G44" s="93">
        <v>2</v>
      </c>
      <c r="H44" s="93">
        <v>2</v>
      </c>
      <c r="I44" s="94">
        <f>SUM(C44:H44)</f>
        <v>13</v>
      </c>
      <c r="J44" s="3"/>
      <c r="K44" s="81"/>
      <c r="L44" s="56"/>
      <c r="M44" s="56"/>
      <c r="N44" s="56"/>
      <c r="O44" s="56"/>
      <c r="P44" s="56"/>
      <c r="Q44" s="56"/>
      <c r="R44" s="56"/>
      <c r="S44" s="56"/>
      <c r="T44" s="112"/>
    </row>
    <row r="45" spans="1:22" s="34" customFormat="1" ht="14" customHeight="1" thickBot="1">
      <c r="A45" s="23"/>
      <c r="B45" s="1"/>
      <c r="C45" s="1"/>
      <c r="D45" s="1"/>
      <c r="E45" s="1"/>
      <c r="F45" s="1"/>
      <c r="G45" s="1"/>
      <c r="H45" s="1"/>
      <c r="I45" s="1"/>
      <c r="J45" s="1"/>
      <c r="K45" s="81"/>
      <c r="L45" s="23"/>
      <c r="M45" s="24" t="s">
        <v>42</v>
      </c>
      <c r="N45" s="25"/>
      <c r="O45" s="25"/>
      <c r="P45" s="25"/>
      <c r="Q45" s="25"/>
      <c r="R45" s="25"/>
      <c r="S45" s="23"/>
      <c r="T45" s="25"/>
      <c r="U45" s="25"/>
      <c r="V45" s="26"/>
    </row>
    <row r="46" spans="1:22" s="34" customFormat="1" ht="14" customHeight="1" thickTop="1">
      <c r="A46" s="23"/>
      <c r="B46" s="19" t="s">
        <v>27</v>
      </c>
      <c r="C46" s="20"/>
      <c r="D46" s="20"/>
      <c r="E46" s="20"/>
      <c r="F46" s="20"/>
      <c r="G46" s="20"/>
      <c r="H46" s="3"/>
      <c r="I46" s="3"/>
      <c r="J46" s="3"/>
      <c r="K46" s="80"/>
      <c r="L46" s="23"/>
      <c r="M46" s="39" t="s">
        <v>26</v>
      </c>
      <c r="N46" s="40">
        <v>3.1714285714285699</v>
      </c>
      <c r="O46" s="35">
        <v>3.6857142857142899</v>
      </c>
      <c r="P46" s="35">
        <v>4.2</v>
      </c>
      <c r="Q46" s="44">
        <v>4.71428571428571</v>
      </c>
      <c r="R46" s="35">
        <v>5.2285714285714304</v>
      </c>
      <c r="S46" s="45"/>
      <c r="T46" s="36">
        <f>SUM(N46:S46)</f>
        <v>21</v>
      </c>
      <c r="U46" s="40">
        <f>T46</f>
        <v>21</v>
      </c>
      <c r="V46" s="37">
        <v>1</v>
      </c>
    </row>
    <row r="47" spans="1:22" s="34" customFormat="1" ht="14" customHeight="1">
      <c r="A47" s="23"/>
      <c r="B47" s="21" t="s">
        <v>34</v>
      </c>
      <c r="C47" s="22"/>
      <c r="D47" s="22"/>
      <c r="E47" s="22"/>
      <c r="F47" s="22"/>
      <c r="G47" s="22"/>
      <c r="H47" s="3"/>
      <c r="I47" s="3"/>
      <c r="J47" s="3"/>
      <c r="K47" s="16"/>
      <c r="L47" s="23"/>
      <c r="M47" s="27" t="s">
        <v>43</v>
      </c>
      <c r="N47" s="58">
        <f>(O47+P47+R47)/3</f>
        <v>1.190476190476188</v>
      </c>
      <c r="O47" s="29">
        <v>1.5714285714285701</v>
      </c>
      <c r="P47" s="29">
        <v>1.28571428571428</v>
      </c>
      <c r="Q47" s="30">
        <v>1</v>
      </c>
      <c r="R47" s="29">
        <v>0.71428571428571397</v>
      </c>
      <c r="S47" s="31"/>
      <c r="T47" s="32">
        <f>SUM(N47:S47)</f>
        <v>5.7619047619047521</v>
      </c>
      <c r="U47" s="38">
        <f>T47</f>
        <v>5.7619047619047521</v>
      </c>
      <c r="V47" s="33">
        <v>2</v>
      </c>
    </row>
    <row r="48" spans="1:22" s="34" customFormat="1" ht="14" customHeight="1">
      <c r="A48" s="23"/>
      <c r="B48" s="12" t="s">
        <v>35</v>
      </c>
      <c r="C48" s="13"/>
      <c r="D48" s="13"/>
      <c r="E48" s="13"/>
      <c r="F48" s="13"/>
      <c r="G48" s="13"/>
      <c r="H48" s="3"/>
      <c r="I48" s="3"/>
      <c r="J48" s="3"/>
      <c r="K48" s="17"/>
      <c r="L48" s="23"/>
      <c r="M48" s="27"/>
      <c r="N48" s="38"/>
      <c r="O48" s="29"/>
      <c r="P48" s="50"/>
      <c r="Q48" s="30"/>
      <c r="R48" s="29"/>
      <c r="S48" s="30"/>
      <c r="T48" s="32"/>
      <c r="U48" s="38"/>
      <c r="V48" s="33"/>
    </row>
    <row r="49" spans="1:22" s="34" customFormat="1" ht="14" customHeight="1">
      <c r="A49" s="23"/>
      <c r="B49" s="129" t="s">
        <v>56</v>
      </c>
      <c r="C49" s="130"/>
      <c r="D49" s="130"/>
      <c r="E49" s="130"/>
      <c r="F49" s="130"/>
      <c r="G49" s="130"/>
      <c r="H49" s="3"/>
      <c r="I49" s="3"/>
      <c r="J49" s="3"/>
      <c r="K49" s="16"/>
      <c r="L49" s="23"/>
      <c r="M49" s="27"/>
      <c r="N49" s="38"/>
      <c r="O49" s="29"/>
      <c r="P49" s="50"/>
      <c r="Q49" s="30"/>
      <c r="R49" s="29"/>
      <c r="S49" s="30"/>
      <c r="T49" s="32"/>
      <c r="U49" s="38"/>
      <c r="V49" s="33"/>
    </row>
    <row r="50" spans="1:22" s="34" customFormat="1" ht="14" customHeight="1">
      <c r="A50" s="23"/>
      <c r="B50" s="125" t="s">
        <v>38</v>
      </c>
      <c r="C50" s="126"/>
      <c r="D50" s="126"/>
      <c r="E50" s="126"/>
      <c r="F50" s="126"/>
      <c r="G50" s="126"/>
      <c r="H50" s="2"/>
      <c r="I50" s="2"/>
      <c r="J50" s="2"/>
      <c r="K50" s="16"/>
      <c r="L50" s="23"/>
      <c r="M50" s="27"/>
      <c r="N50" s="38"/>
      <c r="O50" s="29"/>
      <c r="P50" s="50"/>
      <c r="Q50" s="30"/>
      <c r="R50" s="29"/>
      <c r="S50" s="30"/>
      <c r="T50" s="32"/>
      <c r="U50" s="38"/>
      <c r="V50" s="33"/>
    </row>
    <row r="51" spans="1:22" s="34" customFormat="1" ht="14" customHeight="1" thickBot="1">
      <c r="A51" s="23"/>
      <c r="B51" s="8" t="s">
        <v>37</v>
      </c>
      <c r="C51" s="9"/>
      <c r="D51" s="9"/>
      <c r="E51" s="9"/>
      <c r="F51" s="9"/>
      <c r="G51" s="9"/>
      <c r="H51" s="1"/>
      <c r="I51" s="1"/>
      <c r="J51" s="1"/>
      <c r="K51" s="16"/>
      <c r="L51" s="23"/>
      <c r="M51" s="59" t="s">
        <v>31</v>
      </c>
      <c r="N51" s="60">
        <v>5.1428571428571397</v>
      </c>
      <c r="O51" s="61">
        <v>5.5714285714285703</v>
      </c>
      <c r="P51" s="61">
        <v>6</v>
      </c>
      <c r="Q51" s="62">
        <v>6.4285714285714297</v>
      </c>
      <c r="R51" s="63">
        <v>6.8571428571428603</v>
      </c>
      <c r="S51" s="64"/>
      <c r="T51" s="65">
        <f>SUM(N51:S51)</f>
        <v>30</v>
      </c>
      <c r="U51" s="60">
        <f>T51</f>
        <v>30</v>
      </c>
      <c r="V51" s="54">
        <v>4</v>
      </c>
    </row>
    <row r="52" spans="1:22" s="34" customFormat="1" ht="14" customHeight="1">
      <c r="A52" s="23"/>
      <c r="B52" s="1"/>
      <c r="C52" s="1"/>
      <c r="D52" s="1"/>
      <c r="E52" s="1"/>
      <c r="F52" s="1"/>
      <c r="G52" s="1"/>
      <c r="H52" s="1"/>
      <c r="I52" s="1"/>
      <c r="J52" s="1"/>
      <c r="K52" s="16"/>
      <c r="L52" s="23"/>
      <c r="M52" s="66"/>
      <c r="N52" s="29"/>
      <c r="O52" s="29"/>
      <c r="P52" s="29"/>
      <c r="Q52" s="29"/>
      <c r="R52" s="29"/>
      <c r="S52" s="29"/>
      <c r="T52" s="29"/>
      <c r="U52" s="29"/>
      <c r="V52" s="67"/>
    </row>
    <row r="53" spans="1:22" s="34" customFormat="1" ht="14" customHeight="1">
      <c r="A53" s="23"/>
      <c r="B53" s="10" t="s">
        <v>28</v>
      </c>
      <c r="C53" s="1"/>
      <c r="D53" s="1"/>
      <c r="E53" s="1"/>
      <c r="F53" s="1"/>
      <c r="G53" s="1"/>
      <c r="H53" s="1"/>
      <c r="I53" s="1"/>
      <c r="J53" s="1"/>
      <c r="K53" s="18"/>
      <c r="L53" s="23"/>
      <c r="M53" s="27"/>
      <c r="N53" s="38"/>
      <c r="O53" s="29"/>
      <c r="P53" s="29"/>
      <c r="Q53" s="30"/>
      <c r="R53" s="29"/>
      <c r="S53" s="31"/>
      <c r="T53" s="32"/>
      <c r="U53" s="32"/>
      <c r="V53" s="33"/>
    </row>
    <row r="54" spans="1:22" s="34" customFormat="1" ht="14" customHeight="1">
      <c r="A54" s="23"/>
      <c r="B54" s="11" t="s">
        <v>29</v>
      </c>
      <c r="C54" s="1"/>
      <c r="D54" s="1"/>
      <c r="E54" s="1"/>
      <c r="F54" s="1"/>
      <c r="G54" s="1"/>
      <c r="H54" s="1"/>
      <c r="I54" s="1"/>
      <c r="J54" s="1"/>
      <c r="K54" s="1"/>
      <c r="L54" s="23"/>
      <c r="M54" s="27" t="s">
        <v>32</v>
      </c>
      <c r="N54" s="28">
        <v>-0.71428571428570997</v>
      </c>
      <c r="O54" s="29">
        <v>-1.8571428571428601</v>
      </c>
      <c r="P54" s="29">
        <v>-3</v>
      </c>
      <c r="Q54" s="30">
        <v>-4.1428571428571397</v>
      </c>
      <c r="R54" s="29">
        <v>-5.2857142857142998</v>
      </c>
      <c r="S54" s="31"/>
      <c r="T54" s="32">
        <f t="shared" ref="T54:T60" si="2">SUM(N54:S54)</f>
        <v>-15.000000000000011</v>
      </c>
      <c r="U54" s="32">
        <f t="shared" ref="U54:U60" si="3">T54</f>
        <v>-15.000000000000011</v>
      </c>
      <c r="V54" s="33">
        <v>2</v>
      </c>
    </row>
    <row r="55" spans="1:22" s="34" customFormat="1" ht="14" customHeight="1">
      <c r="A55" s="23"/>
      <c r="B55" s="1"/>
      <c r="C55" s="1"/>
      <c r="D55" s="1"/>
      <c r="E55" s="1"/>
      <c r="F55" s="1"/>
      <c r="G55" s="1"/>
      <c r="H55" s="1"/>
      <c r="I55" s="1"/>
      <c r="J55" s="1"/>
      <c r="K55" s="1"/>
      <c r="L55" s="23"/>
      <c r="M55" s="27"/>
      <c r="N55" s="28"/>
      <c r="O55" s="29"/>
      <c r="P55" s="29"/>
      <c r="Q55" s="30"/>
      <c r="R55" s="29"/>
      <c r="S55" s="30"/>
      <c r="T55" s="32"/>
      <c r="U55" s="32"/>
      <c r="V55" s="33"/>
    </row>
    <row r="56" spans="1:22" s="34" customFormat="1" ht="14" customHeight="1">
      <c r="A56" s="23"/>
      <c r="B56" s="1"/>
      <c r="C56" s="1"/>
      <c r="D56" s="1"/>
      <c r="E56" s="1"/>
      <c r="F56" s="1"/>
      <c r="G56" s="1"/>
      <c r="H56" s="1"/>
      <c r="I56" s="1"/>
      <c r="J56" s="1"/>
      <c r="K56" s="1"/>
      <c r="L56" s="23"/>
      <c r="M56" s="27" t="s">
        <v>17</v>
      </c>
      <c r="N56" s="38">
        <v>1.48571428571429</v>
      </c>
      <c r="O56" s="29">
        <v>0.94285714285713995</v>
      </c>
      <c r="P56" s="29">
        <v>0.39999999999999902</v>
      </c>
      <c r="Q56" s="30">
        <v>-0.14285714285714099</v>
      </c>
      <c r="R56" s="29">
        <v>-0.68571428571428095</v>
      </c>
      <c r="S56" s="30"/>
      <c r="T56" s="32">
        <f t="shared" si="2"/>
        <v>2.0000000000000067</v>
      </c>
      <c r="U56" s="32">
        <f t="shared" si="3"/>
        <v>2.0000000000000067</v>
      </c>
      <c r="V56" s="33">
        <v>3</v>
      </c>
    </row>
    <row r="57" spans="1:22" s="34" customFormat="1" ht="14" customHeight="1">
      <c r="A57" s="23"/>
      <c r="B57" s="1"/>
      <c r="C57" s="1"/>
      <c r="D57" s="1"/>
      <c r="E57" s="1"/>
      <c r="F57" s="1"/>
      <c r="G57" s="1"/>
      <c r="H57" s="1"/>
      <c r="I57" s="1"/>
      <c r="J57" s="1"/>
      <c r="K57" s="1"/>
      <c r="L57" s="23"/>
      <c r="M57" s="27" t="s">
        <v>30</v>
      </c>
      <c r="N57" s="38">
        <v>7.71428571428571</v>
      </c>
      <c r="O57" s="29">
        <v>8.8571428571428505</v>
      </c>
      <c r="P57" s="29">
        <v>10</v>
      </c>
      <c r="Q57" s="30">
        <v>11.1428571428571</v>
      </c>
      <c r="R57" s="29">
        <v>12.285714285714301</v>
      </c>
      <c r="S57" s="31"/>
      <c r="T57" s="32">
        <f t="shared" si="2"/>
        <v>49.999999999999964</v>
      </c>
      <c r="U57" s="32">
        <f t="shared" si="3"/>
        <v>49.999999999999964</v>
      </c>
      <c r="V57" s="33">
        <v>4</v>
      </c>
    </row>
    <row r="58" spans="1:22" s="34" customFormat="1" ht="14" customHeight="1">
      <c r="A58" s="23"/>
      <c r="B58" s="1"/>
      <c r="C58" s="1"/>
      <c r="D58" s="1"/>
      <c r="E58" s="1"/>
      <c r="F58" s="1"/>
      <c r="G58" s="1"/>
      <c r="H58" s="1"/>
      <c r="I58" s="1"/>
      <c r="J58" s="1"/>
      <c r="K58" s="1"/>
      <c r="L58" s="23"/>
      <c r="M58" s="27" t="s">
        <v>23</v>
      </c>
      <c r="N58" s="28">
        <v>2.0285714285714298</v>
      </c>
      <c r="O58" s="29">
        <v>1.1142857142857201</v>
      </c>
      <c r="P58" s="29">
        <v>0.19999999999999901</v>
      </c>
      <c r="Q58" s="30">
        <v>-0.71428571428570997</v>
      </c>
      <c r="R58" s="29">
        <v>-1.6285714285714299</v>
      </c>
      <c r="S58" s="31"/>
      <c r="T58" s="32">
        <f t="shared" si="2"/>
        <v>1.0000000000000089</v>
      </c>
      <c r="U58" s="32">
        <f t="shared" si="3"/>
        <v>1.0000000000000089</v>
      </c>
      <c r="V58" s="33">
        <v>5</v>
      </c>
    </row>
    <row r="59" spans="1:22" s="34" customFormat="1" ht="14" customHeight="1">
      <c r="A59" s="23"/>
      <c r="B59" s="1"/>
      <c r="C59" s="1"/>
      <c r="D59" s="1"/>
      <c r="E59" s="1"/>
      <c r="F59" s="1"/>
      <c r="G59" s="1"/>
      <c r="H59" s="1"/>
      <c r="I59" s="1"/>
      <c r="J59" s="1"/>
      <c r="K59" s="1"/>
      <c r="L59" s="23"/>
      <c r="M59" s="48" t="s">
        <v>33</v>
      </c>
      <c r="N59" s="38">
        <v>8.6857142857142797</v>
      </c>
      <c r="O59" s="29">
        <v>9.7428571428571402</v>
      </c>
      <c r="P59" s="29">
        <v>10.8</v>
      </c>
      <c r="Q59" s="30">
        <v>11.8571428571429</v>
      </c>
      <c r="R59" s="68">
        <v>12.9142857142857</v>
      </c>
      <c r="S59" s="31"/>
      <c r="T59" s="32">
        <f t="shared" si="2"/>
        <v>54.000000000000014</v>
      </c>
      <c r="U59" s="32">
        <f t="shared" si="3"/>
        <v>54.000000000000014</v>
      </c>
      <c r="V59" s="33">
        <v>6</v>
      </c>
    </row>
    <row r="60" spans="1:22" s="34" customFormat="1" ht="14" customHeight="1" thickBot="1">
      <c r="A60" s="23"/>
      <c r="B60" s="1"/>
      <c r="C60" s="1"/>
      <c r="D60" s="1"/>
      <c r="E60" s="1"/>
      <c r="F60" s="1"/>
      <c r="G60" s="1"/>
      <c r="H60" s="1"/>
      <c r="I60" s="1"/>
      <c r="J60" s="1"/>
      <c r="K60" s="1"/>
      <c r="L60" s="23"/>
      <c r="M60" s="59" t="s">
        <v>22</v>
      </c>
      <c r="N60" s="60">
        <v>5.9714285714285698</v>
      </c>
      <c r="O60" s="61">
        <v>5.8857142857142897</v>
      </c>
      <c r="P60" s="63">
        <v>5.8</v>
      </c>
      <c r="Q60" s="62">
        <v>5.71428571428571</v>
      </c>
      <c r="R60" s="61">
        <v>5.6285714285714299</v>
      </c>
      <c r="S60" s="64"/>
      <c r="T60" s="65">
        <f t="shared" si="2"/>
        <v>28.999999999999996</v>
      </c>
      <c r="U60" s="65">
        <f t="shared" si="3"/>
        <v>28.999999999999996</v>
      </c>
      <c r="V60" s="33">
        <v>7</v>
      </c>
    </row>
    <row r="61" spans="1:22" s="34" customFormat="1" ht="14" customHeight="1" thickTop="1">
      <c r="A61" s="23"/>
      <c r="B61" s="1"/>
      <c r="C61" s="1"/>
      <c r="D61" s="1"/>
      <c r="E61" s="1"/>
      <c r="F61" s="1"/>
      <c r="G61" s="1"/>
      <c r="H61" s="1"/>
      <c r="I61" s="1"/>
      <c r="J61" s="1"/>
      <c r="K61" s="1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69"/>
    </row>
    <row r="62" spans="1:22" s="34" customFormat="1" ht="14" customHeight="1">
      <c r="A62" s="23"/>
      <c r="B62" s="1"/>
      <c r="C62" s="1"/>
      <c r="D62" s="1"/>
      <c r="E62" s="1"/>
      <c r="F62" s="1"/>
      <c r="G62" s="1"/>
      <c r="H62" s="1"/>
      <c r="I62" s="1"/>
      <c r="J62" s="1"/>
      <c r="K62" s="1"/>
      <c r="L62" s="23"/>
      <c r="M62" s="23"/>
      <c r="N62" s="23"/>
      <c r="O62" s="23"/>
      <c r="P62" s="23"/>
      <c r="Q62" s="23"/>
      <c r="R62" s="23"/>
      <c r="S62" s="23"/>
      <c r="T62" s="23"/>
      <c r="U62" s="67"/>
    </row>
    <row r="63" spans="1:22" s="34" customFormat="1" ht="14" customHeight="1">
      <c r="A63" s="23"/>
      <c r="B63" s="1"/>
      <c r="C63" s="1"/>
      <c r="D63" s="1"/>
      <c r="E63" s="1"/>
      <c r="F63" s="1"/>
      <c r="G63" s="1"/>
      <c r="H63" s="1"/>
      <c r="I63" s="1"/>
      <c r="J63" s="1"/>
      <c r="K63" s="1"/>
      <c r="L63" s="23"/>
      <c r="M63" s="23"/>
      <c r="N63" s="23"/>
      <c r="O63" s="23"/>
      <c r="P63" s="23"/>
      <c r="Q63" s="23"/>
      <c r="R63" s="23"/>
      <c r="S63" s="23"/>
      <c r="T63" s="23"/>
      <c r="U63" s="67"/>
    </row>
    <row r="64" spans="1:22" s="34" customFormat="1" ht="14" customHeight="1">
      <c r="A64" s="23"/>
      <c r="B64" s="1"/>
      <c r="C64" s="1"/>
      <c r="D64" s="1"/>
      <c r="E64" s="1"/>
      <c r="F64" s="1"/>
      <c r="G64" s="1"/>
      <c r="H64" s="1"/>
      <c r="I64" s="1"/>
      <c r="J64" s="1"/>
      <c r="K64" s="1"/>
      <c r="L64" s="23"/>
      <c r="M64" s="23"/>
      <c r="N64" s="23"/>
      <c r="O64" s="23"/>
      <c r="P64" s="23"/>
      <c r="Q64" s="23"/>
      <c r="R64" s="23"/>
      <c r="S64" s="23"/>
      <c r="T64" s="23"/>
      <c r="U64" s="67"/>
    </row>
    <row r="65" spans="1:22" s="34" customFormat="1" ht="14" customHeight="1">
      <c r="A65" s="23"/>
      <c r="B65" s="1"/>
      <c r="C65" s="1"/>
      <c r="D65" s="1"/>
      <c r="E65" s="1"/>
      <c r="F65" s="1"/>
      <c r="G65" s="1"/>
      <c r="H65" s="1"/>
      <c r="I65" s="1"/>
      <c r="J65" s="1"/>
      <c r="K65" s="1"/>
      <c r="L65" s="25"/>
      <c r="M65" s="25"/>
      <c r="N65" s="25"/>
      <c r="O65" s="25"/>
      <c r="P65" s="25"/>
      <c r="Q65" s="25"/>
      <c r="R65" s="25"/>
      <c r="S65" s="25"/>
      <c r="T65" s="25"/>
      <c r="U65" s="70"/>
    </row>
    <row r="66" spans="1:22" s="34" customFormat="1" ht="14" customHeight="1">
      <c r="A66" s="23"/>
      <c r="B66" s="1"/>
      <c r="C66" s="1"/>
      <c r="D66" s="1"/>
      <c r="E66" s="1"/>
      <c r="F66" s="1"/>
      <c r="G66" s="1"/>
      <c r="H66" s="1"/>
      <c r="I66" s="1"/>
      <c r="J66" s="1"/>
      <c r="K66" s="1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71"/>
    </row>
    <row r="67" spans="1:22" s="34" customFormat="1" ht="14" customHeight="1">
      <c r="A67" s="23"/>
      <c r="B67" s="1"/>
      <c r="C67" s="1"/>
      <c r="D67" s="1"/>
      <c r="E67" s="1"/>
      <c r="F67" s="1"/>
      <c r="G67" s="1"/>
      <c r="H67" s="1"/>
      <c r="I67" s="1"/>
      <c r="J67" s="1"/>
      <c r="K67" s="1"/>
      <c r="L67" s="23"/>
      <c r="M67" s="72" t="s">
        <v>27</v>
      </c>
      <c r="N67" s="73"/>
      <c r="O67" s="73"/>
      <c r="P67" s="73"/>
      <c r="Q67" s="73"/>
      <c r="R67" s="73"/>
      <c r="S67" s="25"/>
      <c r="T67" s="25"/>
      <c r="U67" s="25"/>
      <c r="V67" s="70"/>
    </row>
    <row r="68" spans="1:22" s="34" customFormat="1" ht="14" customHeight="1">
      <c r="A68" s="23"/>
      <c r="B68" s="1"/>
      <c r="C68" s="1"/>
      <c r="D68" s="1"/>
      <c r="E68" s="1"/>
      <c r="F68" s="1"/>
      <c r="G68" s="1"/>
      <c r="H68" s="1"/>
      <c r="I68" s="1"/>
      <c r="J68" s="1"/>
      <c r="K68" s="1"/>
      <c r="L68" s="23"/>
      <c r="M68" s="74" t="s">
        <v>34</v>
      </c>
      <c r="N68" s="75"/>
      <c r="O68" s="75"/>
      <c r="P68" s="75"/>
      <c r="Q68" s="75"/>
      <c r="R68" s="75"/>
      <c r="S68" s="25"/>
      <c r="T68" s="25"/>
      <c r="U68" s="25"/>
      <c r="V68" s="70"/>
    </row>
    <row r="69" spans="1:22" s="34" customFormat="1" ht="14" customHeight="1">
      <c r="A69" s="23"/>
      <c r="B69" s="1"/>
      <c r="C69" s="1"/>
      <c r="D69" s="1"/>
      <c r="E69" s="1"/>
      <c r="F69" s="1"/>
      <c r="G69" s="1"/>
      <c r="H69" s="1"/>
      <c r="I69" s="1"/>
      <c r="J69" s="1"/>
      <c r="K69" s="1"/>
      <c r="L69" s="23"/>
      <c r="M69" s="76" t="s">
        <v>35</v>
      </c>
      <c r="N69" s="77"/>
      <c r="O69" s="77"/>
      <c r="P69" s="77"/>
      <c r="Q69" s="77"/>
      <c r="R69" s="77"/>
      <c r="S69" s="25"/>
      <c r="T69" s="25"/>
      <c r="U69" s="25"/>
      <c r="V69" s="70"/>
    </row>
    <row r="70" spans="1:22">
      <c r="B70" s="1"/>
      <c r="C70" s="1"/>
      <c r="D70" s="1"/>
      <c r="E70" s="1"/>
      <c r="F70" s="1"/>
      <c r="G70" s="1"/>
      <c r="H70" s="1"/>
      <c r="M70" s="129" t="s">
        <v>36</v>
      </c>
      <c r="N70" s="130"/>
      <c r="O70" s="130"/>
      <c r="P70" s="130"/>
      <c r="Q70" s="130"/>
      <c r="R70" s="130"/>
      <c r="S70" s="3"/>
      <c r="T70" s="3"/>
      <c r="U70" s="3"/>
      <c r="V70" s="16"/>
    </row>
    <row r="71" spans="1:22">
      <c r="B71" s="1"/>
      <c r="C71" s="1"/>
      <c r="D71" s="1"/>
      <c r="E71" s="1"/>
      <c r="F71" s="1"/>
      <c r="G71" s="1"/>
      <c r="H71" s="1"/>
      <c r="M71" s="125" t="s">
        <v>38</v>
      </c>
      <c r="N71" s="126"/>
      <c r="O71" s="126"/>
      <c r="P71" s="126"/>
      <c r="Q71" s="126"/>
      <c r="R71" s="126"/>
      <c r="S71" s="2"/>
      <c r="T71" s="2"/>
      <c r="U71" s="2"/>
      <c r="V71" s="18"/>
    </row>
    <row r="72" spans="1:22">
      <c r="B72" s="1"/>
      <c r="C72" s="1"/>
      <c r="D72" s="1"/>
      <c r="E72" s="1"/>
      <c r="F72" s="1"/>
      <c r="G72" s="1"/>
      <c r="H72" s="1"/>
      <c r="M72" s="8" t="s">
        <v>37</v>
      </c>
      <c r="N72" s="9"/>
      <c r="O72" s="9"/>
      <c r="P72" s="9"/>
      <c r="Q72" s="9"/>
      <c r="R72" s="9"/>
      <c r="S72" s="1"/>
      <c r="T72" s="1"/>
      <c r="U72" s="1"/>
      <c r="V72" s="1"/>
    </row>
    <row r="73" spans="1:22">
      <c r="B73" s="1"/>
      <c r="C73" s="1"/>
      <c r="D73" s="1"/>
      <c r="E73" s="1"/>
      <c r="F73" s="1"/>
      <c r="G73" s="1"/>
      <c r="H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>
      <c r="B74" s="1"/>
      <c r="C74" s="1"/>
      <c r="D74" s="1"/>
      <c r="E74" s="1"/>
      <c r="F74" s="1"/>
      <c r="G74" s="1"/>
      <c r="H74" s="1"/>
      <c r="M74" s="10" t="s">
        <v>28</v>
      </c>
      <c r="N74" s="1"/>
      <c r="O74" s="1"/>
      <c r="P74" s="1"/>
      <c r="Q74" s="1"/>
      <c r="R74" s="1"/>
      <c r="S74" s="1"/>
      <c r="T74" s="1"/>
      <c r="U74" s="1"/>
      <c r="V74" s="1"/>
    </row>
    <row r="75" spans="1:22">
      <c r="B75" s="1"/>
      <c r="C75" s="1"/>
      <c r="D75" s="1"/>
      <c r="E75" s="1"/>
      <c r="F75" s="1"/>
      <c r="G75" s="1"/>
      <c r="H75" s="1"/>
      <c r="M75" s="11" t="s">
        <v>29</v>
      </c>
      <c r="N75" s="1"/>
      <c r="O75" s="1"/>
      <c r="P75" s="1"/>
      <c r="Q75" s="1"/>
      <c r="R75" s="1"/>
      <c r="S75" s="1"/>
      <c r="T75" s="1"/>
      <c r="U75" s="1"/>
      <c r="V75" s="1"/>
    </row>
    <row r="76" spans="1:22">
      <c r="B76" s="1"/>
      <c r="C76" s="1"/>
      <c r="D76" s="1"/>
      <c r="E76" s="1"/>
      <c r="F76" s="1"/>
      <c r="G76" s="1"/>
      <c r="H76" s="1"/>
    </row>
    <row r="77" spans="1:22">
      <c r="B77" s="1"/>
      <c r="C77" s="1"/>
      <c r="D77" s="1"/>
      <c r="E77" s="1"/>
      <c r="F77" s="1"/>
      <c r="G77" s="1"/>
      <c r="H77" s="1"/>
    </row>
    <row r="78" spans="1:22">
      <c r="B78" s="1"/>
      <c r="C78" s="1"/>
      <c r="D78" s="1"/>
      <c r="E78" s="1"/>
      <c r="F78" s="1"/>
      <c r="G78" s="1"/>
      <c r="H78" s="1"/>
    </row>
    <row r="79" spans="1:22">
      <c r="B79" s="1"/>
      <c r="C79" s="1"/>
      <c r="D79" s="1"/>
      <c r="E79" s="1"/>
      <c r="F79" s="1"/>
      <c r="G79" s="1"/>
      <c r="H79" s="1"/>
    </row>
    <row r="80" spans="1:22">
      <c r="B80" s="1"/>
      <c r="C80" s="1"/>
      <c r="D80" s="1"/>
      <c r="E80" s="1"/>
      <c r="F80" s="1"/>
      <c r="G80" s="1"/>
      <c r="H80" s="1"/>
    </row>
    <row r="81" spans="2:8">
      <c r="B81" s="1"/>
      <c r="C81" s="1"/>
      <c r="D81" s="1"/>
      <c r="E81" s="1"/>
      <c r="F81" s="1"/>
      <c r="G81" s="1"/>
      <c r="H81" s="1"/>
    </row>
    <row r="82" spans="2:8">
      <c r="B82" s="1"/>
      <c r="C82" s="1"/>
      <c r="D82" s="1"/>
      <c r="E82" s="1"/>
      <c r="F82" s="1"/>
      <c r="G82" s="1"/>
      <c r="H82" s="1"/>
    </row>
    <row r="83" spans="2:8">
      <c r="B83" s="1"/>
      <c r="C83" s="1"/>
      <c r="D83" s="1"/>
      <c r="E83" s="1"/>
      <c r="F83" s="1"/>
      <c r="G83" s="1"/>
      <c r="H83" s="1"/>
    </row>
    <row r="84" spans="2:8">
      <c r="B84" s="1"/>
      <c r="C84" s="1"/>
      <c r="D84" s="1"/>
      <c r="E84" s="1"/>
      <c r="F84" s="1"/>
      <c r="G84" s="1"/>
      <c r="H84" s="1"/>
    </row>
    <row r="85" spans="2:8">
      <c r="B85" s="1"/>
      <c r="C85" s="1"/>
      <c r="D85" s="1"/>
      <c r="E85" s="1"/>
      <c r="F85" s="1"/>
      <c r="G85" s="1"/>
      <c r="H85" s="1"/>
    </row>
    <row r="86" spans="2:8">
      <c r="B86" s="1"/>
      <c r="C86" s="1"/>
      <c r="D86" s="1"/>
      <c r="E86" s="1"/>
      <c r="F86" s="1"/>
      <c r="G86" s="1"/>
      <c r="H86" s="1"/>
    </row>
    <row r="87" spans="2:8">
      <c r="B87" s="1"/>
      <c r="C87" s="1"/>
      <c r="D87" s="1"/>
      <c r="E87" s="1"/>
      <c r="F87" s="1"/>
      <c r="G87" s="1"/>
      <c r="H87" s="1"/>
    </row>
    <row r="88" spans="2:8">
      <c r="B88" s="1"/>
      <c r="C88" s="1"/>
      <c r="D88" s="1"/>
      <c r="E88" s="1"/>
      <c r="F88" s="1"/>
      <c r="G88" s="1"/>
      <c r="H88" s="1"/>
    </row>
    <row r="89" spans="2:8">
      <c r="B89" s="1"/>
      <c r="C89" s="1"/>
      <c r="D89" s="1"/>
      <c r="E89" s="1"/>
      <c r="F89" s="1"/>
      <c r="G89" s="1"/>
      <c r="H89" s="1"/>
    </row>
    <row r="90" spans="2:8">
      <c r="B90" s="1"/>
      <c r="C90" s="1"/>
      <c r="D90" s="1"/>
      <c r="E90" s="1"/>
      <c r="F90" s="1"/>
      <c r="G90" s="1"/>
      <c r="H90" s="1"/>
    </row>
    <row r="91" spans="2:8">
      <c r="B91" s="1"/>
      <c r="C91" s="1"/>
      <c r="D91" s="1"/>
      <c r="E91" s="1"/>
      <c r="F91" s="1"/>
      <c r="G91" s="1"/>
      <c r="H91" s="1"/>
    </row>
    <row r="92" spans="2:8">
      <c r="B92" s="1"/>
      <c r="C92" s="1"/>
      <c r="D92" s="1"/>
      <c r="E92" s="1"/>
      <c r="F92" s="1"/>
      <c r="G92" s="1"/>
      <c r="H92" s="1"/>
    </row>
    <row r="93" spans="2:8">
      <c r="B93" s="1"/>
      <c r="C93" s="1"/>
      <c r="D93" s="1"/>
      <c r="E93" s="1"/>
      <c r="F93" s="1"/>
      <c r="G93" s="1"/>
      <c r="H93" s="1"/>
    </row>
    <row r="94" spans="2:8">
      <c r="B94" s="1"/>
      <c r="C94" s="1"/>
      <c r="D94" s="1"/>
      <c r="E94" s="1"/>
      <c r="F94" s="1"/>
      <c r="G94" s="1"/>
      <c r="H94" s="1"/>
    </row>
    <row r="95" spans="2:8" hidden="1">
      <c r="B95" s="1"/>
      <c r="C95" s="1"/>
      <c r="D95" s="1"/>
      <c r="E95" s="1"/>
      <c r="F95" s="1"/>
      <c r="G95" s="1"/>
      <c r="H95" s="1"/>
    </row>
    <row r="96" spans="2:8" hidden="1">
      <c r="B96" s="1"/>
      <c r="C96" s="1"/>
      <c r="D96" s="1"/>
      <c r="E96" s="1"/>
      <c r="F96" s="1"/>
      <c r="G96" s="1"/>
      <c r="H96" s="1"/>
    </row>
    <row r="97" spans="2:8" hidden="1">
      <c r="B97" s="1"/>
      <c r="C97" s="1"/>
      <c r="D97" s="1"/>
      <c r="E97" s="1"/>
      <c r="F97" s="1"/>
      <c r="G97" s="1"/>
      <c r="H97" s="1"/>
    </row>
    <row r="98" spans="2:8" hidden="1">
      <c r="B98" s="1"/>
      <c r="C98" s="1"/>
      <c r="D98" s="1"/>
      <c r="E98" s="1"/>
      <c r="F98" s="1"/>
      <c r="G98" s="1"/>
      <c r="H98" s="1"/>
    </row>
    <row r="99" spans="2:8" hidden="1">
      <c r="B99" s="1"/>
      <c r="C99" s="1"/>
      <c r="D99" s="1"/>
      <c r="E99" s="1"/>
      <c r="F99" s="1"/>
      <c r="G99" s="1"/>
      <c r="H99" s="1"/>
    </row>
    <row r="100" spans="2:8" hidden="1">
      <c r="B100" s="1"/>
      <c r="C100" s="1"/>
      <c r="D100" s="1"/>
      <c r="E100" s="1"/>
      <c r="F100" s="1"/>
      <c r="G100" s="1"/>
      <c r="H100" s="1"/>
    </row>
    <row r="101" spans="2:8" hidden="1"/>
    <row r="102" spans="2:8" hidden="1"/>
    <row r="103" spans="2:8" hidden="1"/>
    <row r="104" spans="2:8" hidden="1"/>
    <row r="105" spans="2:8" hidden="1"/>
    <row r="106" spans="2:8" hidden="1"/>
    <row r="107" spans="2:8" hidden="1"/>
    <row r="108" spans="2:8" hidden="1"/>
    <row r="112" spans="2:8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</sheetData>
  <sheetCalcPr fullCalcOnLoad="1"/>
  <sortState ref="B36:J39">
    <sortCondition ref="J36:J39"/>
  </sortState>
  <mergeCells count="6">
    <mergeCell ref="M71:R71"/>
    <mergeCell ref="B50:G50"/>
    <mergeCell ref="B8:J8"/>
    <mergeCell ref="B49:G49"/>
    <mergeCell ref="M8:U8"/>
    <mergeCell ref="M70:R70"/>
  </mergeCells>
  <phoneticPr fontId="0" type="noConversion"/>
  <pageMargins left="0.25" right="0.2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Coyote Sailing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Griner</dc:creator>
  <cp:lastModifiedBy>Henry Chalkley</cp:lastModifiedBy>
  <cp:lastPrinted>2018-06-07T14:46:13Z</cp:lastPrinted>
  <dcterms:created xsi:type="dcterms:W3CDTF">2003-02-09T21:34:17Z</dcterms:created>
  <dcterms:modified xsi:type="dcterms:W3CDTF">2019-06-06T15:14:09Z</dcterms:modified>
</cp:coreProperties>
</file>